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5480" windowHeight="9720" tabRatio="811" activeTab="2"/>
  </bookViews>
  <sheets>
    <sheet name="Ergebnisse W10" sheetId="1" r:id="rId1"/>
    <sheet name="Erg. W11" sheetId="2" r:id="rId2"/>
    <sheet name="Erg. M10" sheetId="3" r:id="rId3"/>
    <sheet name="Erg. M11" sheetId="4" r:id="rId4"/>
    <sheet name="Erg. W Teams" sheetId="5" r:id="rId5"/>
    <sheet name="Ergebnisse M Teams" sheetId="6" r:id="rId6"/>
    <sheet name="alle W" sheetId="7" r:id="rId7"/>
    <sheet name="alle M" sheetId="8" r:id="rId8"/>
  </sheets>
  <definedNames>
    <definedName name="_xlnm._FilterDatabase" localSheetId="7" hidden="1">'alle M'!$A$2:$J$27</definedName>
    <definedName name="_xlnm._FilterDatabase" localSheetId="6" hidden="1">'alle W'!$A$2:$AF$50</definedName>
    <definedName name="_xlnm.Print_Area" localSheetId="7">'alle M'!$A$1:$E$27</definedName>
    <definedName name="_xlnm.Print_Area" localSheetId="6">'alle W'!$A$1:$F$33</definedName>
    <definedName name="_xlnm.Print_Area" localSheetId="2">'Erg. M10'!$A$3:$Q$17</definedName>
    <definedName name="_xlnm.Print_Area" localSheetId="3">'Erg. M11'!$B$3:$Q$12</definedName>
    <definedName name="_xlnm.Print_Area" localSheetId="4">'Erg. W Teams'!$A$1:$T$65</definedName>
    <definedName name="_xlnm.Print_Area" localSheetId="1">'Erg. W11'!$A$3:$Q$24</definedName>
    <definedName name="_xlnm.Print_Area" localSheetId="5">'Ergebnisse M Teams'!$A$1:$AA$27</definedName>
    <definedName name="_xlnm.Print_Area" localSheetId="0">'Ergebnisse W10'!$A$3:$Q$43</definedName>
  </definedNames>
  <calcPr fullCalcOnLoad="1"/>
</workbook>
</file>

<file path=xl/sharedStrings.xml><?xml version="1.0" encoding="utf-8"?>
<sst xmlns="http://schemas.openxmlformats.org/spreadsheetml/2006/main" count="1324" uniqueCount="219">
  <si>
    <t>Sprint</t>
  </si>
  <si>
    <t>Summe</t>
  </si>
  <si>
    <t>Ergebnis</t>
  </si>
  <si>
    <t>Hürden</t>
  </si>
  <si>
    <t>Wurf</t>
  </si>
  <si>
    <t>Weitsprung</t>
  </si>
  <si>
    <t>Hochsprung</t>
  </si>
  <si>
    <t>Zonen</t>
  </si>
  <si>
    <t>Zeit (s)</t>
  </si>
  <si>
    <t>Riege</t>
  </si>
  <si>
    <t>Verein</t>
  </si>
  <si>
    <t>Vorname</t>
  </si>
  <si>
    <t>Nachname</t>
  </si>
  <si>
    <t>AKL</t>
  </si>
  <si>
    <t>Nr.</t>
  </si>
  <si>
    <t>Alle Teilnehmer W Bewertung</t>
  </si>
  <si>
    <t>Rang</t>
  </si>
  <si>
    <t>Hürd.</t>
  </si>
  <si>
    <t>Weit.</t>
  </si>
  <si>
    <t>Hoch.</t>
  </si>
  <si>
    <t>W10 Ergebnisliste</t>
  </si>
  <si>
    <t>W11 Ergebnisliste</t>
  </si>
  <si>
    <t>M11 Ergebnisliste</t>
  </si>
  <si>
    <t>M10 Ergebnisliste</t>
  </si>
  <si>
    <t>Achtung Formel ändern - Zeilen</t>
  </si>
  <si>
    <t>Teamzuteilung</t>
  </si>
  <si>
    <t>Teamsumme</t>
  </si>
  <si>
    <t>Teamwertung</t>
  </si>
  <si>
    <t>Teamwertung W10 und W11</t>
  </si>
  <si>
    <t>Teamwertung M10 + M11</t>
  </si>
  <si>
    <t>VfL Winterbach</t>
  </si>
  <si>
    <t>Leonie</t>
  </si>
  <si>
    <t>VN1</t>
  </si>
  <si>
    <t>VN2</t>
  </si>
  <si>
    <t>NN2</t>
  </si>
  <si>
    <t>NN1</t>
  </si>
  <si>
    <t>VN3</t>
  </si>
  <si>
    <t>NN3</t>
  </si>
  <si>
    <t>Team</t>
  </si>
  <si>
    <t>Angelina</t>
  </si>
  <si>
    <t>TV Murrhardt</t>
  </si>
  <si>
    <t>Eich</t>
  </si>
  <si>
    <t>Maja</t>
  </si>
  <si>
    <t>Kurz</t>
  </si>
  <si>
    <t>Felix</t>
  </si>
  <si>
    <t>Eisenberger</t>
  </si>
  <si>
    <t>Amelie</t>
  </si>
  <si>
    <t>SV Winnenden</t>
  </si>
  <si>
    <t>Philipp</t>
  </si>
  <si>
    <t>Maximilian</t>
  </si>
  <si>
    <t>Lamprecht</t>
  </si>
  <si>
    <t>Franziska</t>
  </si>
  <si>
    <t>M10</t>
  </si>
  <si>
    <t>M11</t>
  </si>
  <si>
    <t>Leni</t>
  </si>
  <si>
    <t>Fauser</t>
  </si>
  <si>
    <t>Marlene</t>
  </si>
  <si>
    <t>Haiß</t>
  </si>
  <si>
    <t>Lisa</t>
  </si>
  <si>
    <t>W11</t>
  </si>
  <si>
    <t>W10</t>
  </si>
  <si>
    <t>Jule</t>
  </si>
  <si>
    <t>Finn</t>
  </si>
  <si>
    <t>SG Schorndorf</t>
  </si>
  <si>
    <t>Combé</t>
  </si>
  <si>
    <t>Carolina</t>
  </si>
  <si>
    <t>Müller</t>
  </si>
  <si>
    <t>VFL Waiblingen</t>
  </si>
  <si>
    <t>Schurr</t>
  </si>
  <si>
    <t>Elias</t>
  </si>
  <si>
    <t>Ohm</t>
  </si>
  <si>
    <t>Pauline</t>
  </si>
  <si>
    <t>Sabrina</t>
  </si>
  <si>
    <t>Annika</t>
  </si>
  <si>
    <t>Schiller</t>
  </si>
  <si>
    <t>Konrad</t>
  </si>
  <si>
    <t>SG Weinstadt</t>
  </si>
  <si>
    <t>LG Weissacher Tal</t>
  </si>
  <si>
    <t>Riester</t>
  </si>
  <si>
    <t>Lilian</t>
  </si>
  <si>
    <t>Friedrich</t>
  </si>
  <si>
    <t>Emilia</t>
  </si>
  <si>
    <t>Mohr</t>
  </si>
  <si>
    <t>Bührle</t>
  </si>
  <si>
    <t>Maribelle</t>
  </si>
  <si>
    <t>Lukas</t>
  </si>
  <si>
    <t>Maier</t>
  </si>
  <si>
    <t>Sina</t>
  </si>
  <si>
    <t>Bitterling</t>
  </si>
  <si>
    <t>Selina</t>
  </si>
  <si>
    <t>Schmid</t>
  </si>
  <si>
    <t>Chiara</t>
  </si>
  <si>
    <t>Rieger</t>
  </si>
  <si>
    <t>Anne</t>
  </si>
  <si>
    <t>Stimac</t>
  </si>
  <si>
    <t>Bäßler</t>
  </si>
  <si>
    <t>Landenberger</t>
  </si>
  <si>
    <t>Paulina</t>
  </si>
  <si>
    <t>Pazda</t>
  </si>
  <si>
    <t>Caroline</t>
  </si>
  <si>
    <t>Henkel</t>
  </si>
  <si>
    <t>Nadine</t>
  </si>
  <si>
    <t>Biederbeck</t>
  </si>
  <si>
    <t>Greta</t>
  </si>
  <si>
    <t>Weiler</t>
  </si>
  <si>
    <t>Schneider</t>
  </si>
  <si>
    <t>Kerber</t>
  </si>
  <si>
    <t>Noemi</t>
  </si>
  <si>
    <t>Wagner</t>
  </si>
  <si>
    <t xml:space="preserve">Emma </t>
  </si>
  <si>
    <t>Lenny</t>
  </si>
  <si>
    <t>Schiebl</t>
  </si>
  <si>
    <t>VfL Winnterbach</t>
  </si>
  <si>
    <t>Engl</t>
  </si>
  <si>
    <t>Schaupper</t>
  </si>
  <si>
    <t>Henry</t>
  </si>
  <si>
    <t>Söhner</t>
  </si>
  <si>
    <t>Raphael</t>
  </si>
  <si>
    <t>Maria</t>
  </si>
  <si>
    <t>Eisenmann</t>
  </si>
  <si>
    <t>Laura</t>
  </si>
  <si>
    <t>Curia</t>
  </si>
  <si>
    <t>Julianna</t>
  </si>
  <si>
    <t>Topal</t>
  </si>
  <si>
    <t>May</t>
  </si>
  <si>
    <t>Szilard</t>
  </si>
  <si>
    <t>Mihaly</t>
  </si>
  <si>
    <t>Thilo</t>
  </si>
  <si>
    <t>Kienz</t>
  </si>
  <si>
    <t>Ann-Christin</t>
  </si>
  <si>
    <t>Knöller</t>
  </si>
  <si>
    <t>Anna</t>
  </si>
  <si>
    <t>Welserova</t>
  </si>
  <si>
    <t>Pia</t>
  </si>
  <si>
    <t>Braun</t>
  </si>
  <si>
    <t>Schmetzer</t>
  </si>
  <si>
    <t>Meyer</t>
  </si>
  <si>
    <t>Dana</t>
  </si>
  <si>
    <t>Hilt</t>
  </si>
  <si>
    <t>Peter</t>
  </si>
  <si>
    <t>Heinzelmann</t>
  </si>
  <si>
    <t>Niklas</t>
  </si>
  <si>
    <t>Yago</t>
  </si>
  <si>
    <t>Luckert</t>
  </si>
  <si>
    <t>Mia</t>
  </si>
  <si>
    <t>Bauer</t>
  </si>
  <si>
    <t>Stephanie</t>
  </si>
  <si>
    <t>Ndubuisi</t>
  </si>
  <si>
    <t>Miriam</t>
  </si>
  <si>
    <t xml:space="preserve">Sophia </t>
  </si>
  <si>
    <t>Emely</t>
  </si>
  <si>
    <t>Sofie</t>
  </si>
  <si>
    <t>Bordon</t>
  </si>
  <si>
    <t>Patricia</t>
  </si>
  <si>
    <t>Schmidt</t>
  </si>
  <si>
    <t>Robin</t>
  </si>
  <si>
    <t>Börsken</t>
  </si>
  <si>
    <t>Jakob</t>
  </si>
  <si>
    <t>Samuel</t>
  </si>
  <si>
    <t>König</t>
  </si>
  <si>
    <t>Anika</t>
  </si>
  <si>
    <t>Schleier</t>
  </si>
  <si>
    <t>Gebert</t>
  </si>
  <si>
    <t>Alessia</t>
  </si>
  <si>
    <t>Davi</t>
  </si>
  <si>
    <t>Mira</t>
  </si>
  <si>
    <t>Schütze</t>
  </si>
  <si>
    <t xml:space="preserve">Linda </t>
  </si>
  <si>
    <t>Graba</t>
  </si>
  <si>
    <t>Johanna</t>
  </si>
  <si>
    <t xml:space="preserve">Lena </t>
  </si>
  <si>
    <t>Stöcklein</t>
  </si>
  <si>
    <t>Vivian</t>
  </si>
  <si>
    <t>Grothe</t>
  </si>
  <si>
    <t>Bruckner</t>
  </si>
  <si>
    <t>Sanja</t>
  </si>
  <si>
    <t>Grundt</t>
  </si>
  <si>
    <t>TSV Leutenbach</t>
  </si>
  <si>
    <t>Mila</t>
  </si>
  <si>
    <t>Dickert</t>
  </si>
  <si>
    <t>Hunscha</t>
  </si>
  <si>
    <t>Emily</t>
  </si>
  <si>
    <t>Rau</t>
  </si>
  <si>
    <t>Cara</t>
  </si>
  <si>
    <t>Gorbach</t>
  </si>
  <si>
    <t>Wößner</t>
  </si>
  <si>
    <t>Tapodi</t>
  </si>
  <si>
    <t>William</t>
  </si>
  <si>
    <t>Edelbi</t>
  </si>
  <si>
    <t>Abdallah</t>
  </si>
  <si>
    <t>Egerter</t>
  </si>
  <si>
    <t>Cieslok</t>
  </si>
  <si>
    <t>Spvgg Rommelshausen LA Kernen</t>
  </si>
  <si>
    <t xml:space="preserve">Charlotte </t>
  </si>
  <si>
    <t>Wanzeck</t>
  </si>
  <si>
    <t>Benjamin</t>
  </si>
  <si>
    <t>Boss</t>
  </si>
  <si>
    <t>Gammay</t>
  </si>
  <si>
    <t>Beck</t>
  </si>
  <si>
    <t>LG Limes Rems</t>
  </si>
  <si>
    <t>Lea</t>
  </si>
  <si>
    <t>Stahl</t>
  </si>
  <si>
    <t>Indira</t>
  </si>
  <si>
    <t>Zoe</t>
  </si>
  <si>
    <t>Rentz</t>
  </si>
  <si>
    <t>Axel</t>
  </si>
  <si>
    <t>Zinßer</t>
  </si>
  <si>
    <t>Alessia- Zoé </t>
  </si>
  <si>
    <t>Mittelberg</t>
  </si>
  <si>
    <t>Löbmann</t>
  </si>
  <si>
    <t>Lara</t>
  </si>
  <si>
    <t>Dietrich</t>
  </si>
  <si>
    <t>Annina</t>
  </si>
  <si>
    <t>Kozok</t>
  </si>
  <si>
    <t>Simon</t>
  </si>
  <si>
    <t>SZ</t>
  </si>
  <si>
    <t>LSt.</t>
  </si>
  <si>
    <t>Punktesumme</t>
  </si>
  <si>
    <t xml:space="preserve"> -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</si>
</sst>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20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36"/>
      <color theme="1"/>
      <name val="Calibri"/>
      <family val="2"/>
    </font>
    <font>
      <sz val="16"/>
      <color theme="1"/>
      <name val="Calibri"/>
      <family val="2"/>
    </font>
    <font>
      <b/>
      <sz val="2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wrapText="1"/>
    </xf>
    <xf numFmtId="0" fontId="49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/>
    </xf>
    <xf numFmtId="164" fontId="54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2" fontId="55" fillId="34" borderId="10" xfId="0" applyNumberFormat="1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49" fillId="34" borderId="0" xfId="0" applyFont="1" applyFill="1" applyAlignment="1">
      <alignment/>
    </xf>
    <xf numFmtId="0" fontId="52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center"/>
    </xf>
    <xf numFmtId="2" fontId="52" fillId="34" borderId="10" xfId="0" applyNumberFormat="1" applyFont="1" applyFill="1" applyBorder="1" applyAlignment="1">
      <alignment horizontal="center"/>
    </xf>
    <xf numFmtId="0" fontId="53" fillId="34" borderId="0" xfId="0" applyFont="1" applyFill="1" applyAlignment="1">
      <alignment horizontal="center"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2" fontId="54" fillId="34" borderId="10" xfId="0" applyNumberFormat="1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49" fillId="34" borderId="0" xfId="0" applyFont="1" applyFill="1" applyAlignment="1">
      <alignment horizontal="center" vertical="center"/>
    </xf>
    <xf numFmtId="2" fontId="49" fillId="34" borderId="0" xfId="0" applyNumberFormat="1" applyFont="1" applyFill="1" applyAlignment="1">
      <alignment/>
    </xf>
    <xf numFmtId="0" fontId="49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left"/>
    </xf>
    <xf numFmtId="0" fontId="52" fillId="16" borderId="10" xfId="0" applyFont="1" applyFill="1" applyBorder="1" applyAlignment="1">
      <alignment horizontal="center"/>
    </xf>
    <xf numFmtId="0" fontId="56" fillId="16" borderId="12" xfId="0" applyFont="1" applyFill="1" applyBorder="1" applyAlignment="1">
      <alignment/>
    </xf>
    <xf numFmtId="0" fontId="56" fillId="16" borderId="13" xfId="0" applyFont="1" applyFill="1" applyBorder="1" applyAlignment="1">
      <alignment/>
    </xf>
    <xf numFmtId="0" fontId="56" fillId="16" borderId="14" xfId="0" applyFont="1" applyFill="1" applyBorder="1" applyAlignment="1">
      <alignment/>
    </xf>
    <xf numFmtId="0" fontId="50" fillId="16" borderId="0" xfId="0" applyFont="1" applyFill="1" applyAlignment="1">
      <alignment wrapText="1"/>
    </xf>
    <xf numFmtId="0" fontId="53" fillId="16" borderId="10" xfId="0" applyFont="1" applyFill="1" applyBorder="1" applyAlignment="1">
      <alignment horizontal="center"/>
    </xf>
    <xf numFmtId="0" fontId="53" fillId="16" borderId="0" xfId="0" applyFont="1" applyFill="1" applyAlignment="1">
      <alignment horizontal="center"/>
    </xf>
    <xf numFmtId="0" fontId="49" fillId="16" borderId="0" xfId="0" applyFont="1" applyFill="1" applyAlignment="1">
      <alignment/>
    </xf>
    <xf numFmtId="0" fontId="49" fillId="16" borderId="10" xfId="0" applyFont="1" applyFill="1" applyBorder="1" applyAlignment="1">
      <alignment/>
    </xf>
    <xf numFmtId="0" fontId="2" fillId="16" borderId="12" xfId="0" applyFont="1" applyFill="1" applyBorder="1" applyAlignment="1">
      <alignment horizontal="left"/>
    </xf>
    <xf numFmtId="0" fontId="49" fillId="16" borderId="12" xfId="0" applyFont="1" applyFill="1" applyBorder="1" applyAlignment="1">
      <alignment/>
    </xf>
    <xf numFmtId="0" fontId="55" fillId="16" borderId="10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2" fontId="55" fillId="10" borderId="10" xfId="0" applyNumberFormat="1" applyFont="1" applyFill="1" applyBorder="1" applyAlignment="1">
      <alignment horizontal="center"/>
    </xf>
    <xf numFmtId="0" fontId="55" fillId="10" borderId="10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left"/>
    </xf>
    <xf numFmtId="0" fontId="49" fillId="35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5" fillId="16" borderId="10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2" fontId="55" fillId="0" borderId="10" xfId="0" applyNumberFormat="1" applyFont="1" applyFill="1" applyBorder="1" applyAlignment="1">
      <alignment horizontal="center"/>
    </xf>
    <xf numFmtId="2" fontId="49" fillId="0" borderId="0" xfId="0" applyNumberFormat="1" applyFont="1" applyFill="1" applyAlignment="1">
      <alignment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16" borderId="10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3"/>
  <sheetViews>
    <sheetView zoomScale="60" zoomScaleNormal="60" zoomScalePageLayoutView="0" workbookViewId="0" topLeftCell="A1">
      <pane xSplit="1" ySplit="2" topLeftCell="B1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11.421875" defaultRowHeight="15"/>
  <cols>
    <col min="1" max="1" width="8.7109375" style="1" customWidth="1"/>
    <col min="2" max="2" width="22.7109375" style="1" bestFit="1" customWidth="1"/>
    <col min="3" max="3" width="17.00390625" style="1" bestFit="1" customWidth="1"/>
    <col min="4" max="4" width="55.57421875" style="1" bestFit="1" customWidth="1"/>
    <col min="5" max="5" width="10.140625" style="1" customWidth="1"/>
    <col min="6" max="6" width="11.57421875" style="1" bestFit="1" customWidth="1"/>
    <col min="7" max="7" width="13.7109375" style="1" bestFit="1" customWidth="1"/>
    <col min="8" max="8" width="10.57421875" style="1" bestFit="1" customWidth="1"/>
    <col min="9" max="9" width="20.8515625" style="1" bestFit="1" customWidth="1"/>
    <col min="10" max="10" width="21.28125" style="1" bestFit="1" customWidth="1"/>
    <col min="11" max="11" width="11.57421875" style="1" bestFit="1" customWidth="1"/>
    <col min="12" max="12" width="10.7109375" style="1" bestFit="1" customWidth="1"/>
    <col min="13" max="13" width="10.00390625" style="1" bestFit="1" customWidth="1"/>
    <col min="14" max="14" width="10.7109375" style="1" bestFit="1" customWidth="1"/>
    <col min="15" max="15" width="11.00390625" style="1" bestFit="1" customWidth="1"/>
    <col min="16" max="17" width="11.421875" style="1" customWidth="1"/>
    <col min="18" max="18" width="29.421875" style="1" customWidth="1"/>
    <col min="19" max="16384" width="11.421875" style="1" customWidth="1"/>
  </cols>
  <sheetData>
    <row r="1" spans="1:18" ht="46.5">
      <c r="A1" s="63" t="s">
        <v>20</v>
      </c>
      <c r="B1" s="64"/>
      <c r="C1" s="64"/>
      <c r="D1" s="64"/>
      <c r="E1" s="65"/>
      <c r="F1" s="51" t="s">
        <v>0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0</v>
      </c>
      <c r="L1" s="51" t="s">
        <v>17</v>
      </c>
      <c r="M1" s="51" t="s">
        <v>4</v>
      </c>
      <c r="N1" s="51" t="s">
        <v>18</v>
      </c>
      <c r="O1" s="51" t="s">
        <v>19</v>
      </c>
      <c r="P1" s="66" t="s">
        <v>2</v>
      </c>
      <c r="Q1" s="66"/>
      <c r="R1" s="2"/>
    </row>
    <row r="2" spans="1:17" s="6" customFormat="1" ht="23.25">
      <c r="A2" s="5" t="s">
        <v>9</v>
      </c>
      <c r="B2" s="5" t="s">
        <v>12</v>
      </c>
      <c r="C2" s="5" t="s">
        <v>11</v>
      </c>
      <c r="D2" s="5" t="s">
        <v>10</v>
      </c>
      <c r="E2" s="5" t="s">
        <v>13</v>
      </c>
      <c r="F2" s="5" t="s">
        <v>8</v>
      </c>
      <c r="G2" s="5" t="s">
        <v>8</v>
      </c>
      <c r="H2" s="5" t="s">
        <v>7</v>
      </c>
      <c r="I2" s="5" t="s">
        <v>7</v>
      </c>
      <c r="J2" s="5" t="s">
        <v>7</v>
      </c>
      <c r="K2" s="5" t="s">
        <v>16</v>
      </c>
      <c r="L2" s="5" t="s">
        <v>16</v>
      </c>
      <c r="M2" s="5" t="s">
        <v>16</v>
      </c>
      <c r="N2" s="5" t="s">
        <v>16</v>
      </c>
      <c r="O2" s="5" t="s">
        <v>16</v>
      </c>
      <c r="P2" s="5" t="s">
        <v>1</v>
      </c>
      <c r="Q2" s="5" t="s">
        <v>16</v>
      </c>
    </row>
    <row r="3" spans="2:17" ht="26.25">
      <c r="B3" s="3" t="s">
        <v>96</v>
      </c>
      <c r="C3" s="3" t="s">
        <v>46</v>
      </c>
      <c r="D3" s="3" t="s">
        <v>30</v>
      </c>
      <c r="E3" s="3" t="s">
        <v>60</v>
      </c>
      <c r="F3" s="3">
        <v>8.37</v>
      </c>
      <c r="G3" s="3">
        <v>9.65</v>
      </c>
      <c r="H3" s="3">
        <v>19</v>
      </c>
      <c r="I3" s="3">
        <v>9</v>
      </c>
      <c r="J3" s="3">
        <v>12</v>
      </c>
      <c r="K3" s="3">
        <v>2</v>
      </c>
      <c r="L3" s="3">
        <v>1</v>
      </c>
      <c r="M3" s="3">
        <v>13</v>
      </c>
      <c r="N3" s="3">
        <v>2</v>
      </c>
      <c r="O3" s="3">
        <v>1</v>
      </c>
      <c r="P3" s="3">
        <v>19</v>
      </c>
      <c r="Q3" s="3">
        <v>1</v>
      </c>
    </row>
    <row r="4" spans="2:17" ht="26.25">
      <c r="B4" s="3" t="s">
        <v>147</v>
      </c>
      <c r="C4" s="3" t="s">
        <v>148</v>
      </c>
      <c r="D4" s="3" t="s">
        <v>63</v>
      </c>
      <c r="E4" s="3" t="s">
        <v>60</v>
      </c>
      <c r="F4" s="3">
        <v>8.66</v>
      </c>
      <c r="G4" s="3">
        <v>10.13</v>
      </c>
      <c r="H4" s="3">
        <v>24</v>
      </c>
      <c r="I4" s="3">
        <v>9</v>
      </c>
      <c r="J4" s="3">
        <v>12</v>
      </c>
      <c r="K4" s="3">
        <v>11</v>
      </c>
      <c r="L4" s="3">
        <v>5</v>
      </c>
      <c r="M4" s="3">
        <v>1</v>
      </c>
      <c r="N4" s="3">
        <v>2</v>
      </c>
      <c r="O4" s="3">
        <v>1</v>
      </c>
      <c r="P4" s="3">
        <v>20</v>
      </c>
      <c r="Q4" s="3">
        <v>2</v>
      </c>
    </row>
    <row r="5" spans="2:17" ht="26.25">
      <c r="B5" s="3" t="s">
        <v>184</v>
      </c>
      <c r="C5" s="3" t="s">
        <v>183</v>
      </c>
      <c r="D5" s="3" t="s">
        <v>177</v>
      </c>
      <c r="E5" s="3" t="s">
        <v>60</v>
      </c>
      <c r="F5" s="3">
        <v>8.65</v>
      </c>
      <c r="G5" s="3">
        <v>10</v>
      </c>
      <c r="H5" s="3">
        <v>20</v>
      </c>
      <c r="I5" s="3">
        <v>9</v>
      </c>
      <c r="J5" s="3">
        <v>10</v>
      </c>
      <c r="K5" s="3">
        <v>10</v>
      </c>
      <c r="L5" s="3">
        <v>4</v>
      </c>
      <c r="M5" s="3">
        <v>8</v>
      </c>
      <c r="N5" s="3">
        <v>2</v>
      </c>
      <c r="O5" s="3">
        <v>3</v>
      </c>
      <c r="P5" s="3">
        <v>27</v>
      </c>
      <c r="Q5" s="3">
        <v>3</v>
      </c>
    </row>
    <row r="6" spans="2:17" ht="26.25">
      <c r="B6" s="3" t="s">
        <v>180</v>
      </c>
      <c r="C6" s="3" t="s">
        <v>58</v>
      </c>
      <c r="D6" s="3" t="s">
        <v>177</v>
      </c>
      <c r="E6" s="3" t="s">
        <v>60</v>
      </c>
      <c r="F6" s="3">
        <v>8.47</v>
      </c>
      <c r="G6" s="3">
        <v>10.19</v>
      </c>
      <c r="H6" s="3">
        <v>18</v>
      </c>
      <c r="I6" s="3">
        <v>11</v>
      </c>
      <c r="J6" s="3">
        <v>10</v>
      </c>
      <c r="K6" s="3">
        <v>3</v>
      </c>
      <c r="L6" s="3">
        <v>7</v>
      </c>
      <c r="M6" s="3">
        <v>20</v>
      </c>
      <c r="N6" s="3">
        <v>1</v>
      </c>
      <c r="O6" s="3">
        <v>3</v>
      </c>
      <c r="P6" s="3">
        <v>34</v>
      </c>
      <c r="Q6" s="3">
        <v>4</v>
      </c>
    </row>
    <row r="7" spans="2:17" ht="26.25">
      <c r="B7" s="3" t="s">
        <v>80</v>
      </c>
      <c r="C7" s="3" t="s">
        <v>93</v>
      </c>
      <c r="D7" s="3" t="s">
        <v>30</v>
      </c>
      <c r="E7" s="3" t="s">
        <v>60</v>
      </c>
      <c r="F7" s="3">
        <v>8.8</v>
      </c>
      <c r="G7" s="3">
        <v>9.91</v>
      </c>
      <c r="H7" s="3">
        <v>20</v>
      </c>
      <c r="I7" s="3">
        <v>9</v>
      </c>
      <c r="J7" s="3">
        <v>9</v>
      </c>
      <c r="K7" s="3">
        <v>17</v>
      </c>
      <c r="L7" s="3">
        <v>3</v>
      </c>
      <c r="M7" s="3">
        <v>8</v>
      </c>
      <c r="N7" s="3">
        <v>2</v>
      </c>
      <c r="O7" s="3">
        <v>7</v>
      </c>
      <c r="P7" s="3">
        <v>37</v>
      </c>
      <c r="Q7" s="3">
        <v>5</v>
      </c>
    </row>
    <row r="8" spans="2:17" ht="26.25">
      <c r="B8" s="3" t="s">
        <v>88</v>
      </c>
      <c r="C8" s="3" t="s">
        <v>87</v>
      </c>
      <c r="D8" s="3" t="s">
        <v>30</v>
      </c>
      <c r="E8" s="3" t="s">
        <v>60</v>
      </c>
      <c r="F8" s="3">
        <v>8.9</v>
      </c>
      <c r="G8" s="3">
        <v>9.84</v>
      </c>
      <c r="H8" s="3">
        <v>20</v>
      </c>
      <c r="I8" s="3">
        <v>9</v>
      </c>
      <c r="J8" s="3">
        <v>9</v>
      </c>
      <c r="K8" s="3">
        <v>19</v>
      </c>
      <c r="L8" s="3">
        <v>2</v>
      </c>
      <c r="M8" s="3">
        <v>8</v>
      </c>
      <c r="N8" s="3">
        <v>2</v>
      </c>
      <c r="O8" s="3">
        <v>7</v>
      </c>
      <c r="P8" s="3">
        <v>38</v>
      </c>
      <c r="Q8" s="3">
        <v>6</v>
      </c>
    </row>
    <row r="9" spans="2:17" ht="26.25">
      <c r="B9" s="3" t="s">
        <v>104</v>
      </c>
      <c r="C9" s="3" t="s">
        <v>103</v>
      </c>
      <c r="D9" s="3" t="s">
        <v>30</v>
      </c>
      <c r="E9" s="3" t="s">
        <v>60</v>
      </c>
      <c r="F9" s="3">
        <v>8.6</v>
      </c>
      <c r="G9" s="3">
        <v>10.75</v>
      </c>
      <c r="H9" s="3">
        <v>24</v>
      </c>
      <c r="I9" s="3">
        <v>9</v>
      </c>
      <c r="J9" s="3">
        <v>7</v>
      </c>
      <c r="K9" s="3">
        <v>5</v>
      </c>
      <c r="L9" s="3">
        <v>17</v>
      </c>
      <c r="M9" s="3">
        <v>1</v>
      </c>
      <c r="N9" s="3">
        <v>2</v>
      </c>
      <c r="O9" s="3">
        <v>18</v>
      </c>
      <c r="P9" s="3">
        <v>43</v>
      </c>
      <c r="Q9" s="3">
        <v>7</v>
      </c>
    </row>
    <row r="10" spans="2:17" ht="26.25">
      <c r="B10" s="3" t="s">
        <v>182</v>
      </c>
      <c r="C10" s="3" t="s">
        <v>181</v>
      </c>
      <c r="D10" s="3" t="s">
        <v>177</v>
      </c>
      <c r="E10" s="3" t="s">
        <v>60</v>
      </c>
      <c r="F10" s="3">
        <v>8.63</v>
      </c>
      <c r="G10" s="3">
        <v>10.65</v>
      </c>
      <c r="H10" s="3">
        <v>19</v>
      </c>
      <c r="I10" s="3">
        <v>9</v>
      </c>
      <c r="J10" s="3">
        <v>9</v>
      </c>
      <c r="K10" s="3">
        <v>8</v>
      </c>
      <c r="L10" s="3">
        <v>16</v>
      </c>
      <c r="M10" s="3">
        <v>13</v>
      </c>
      <c r="N10" s="3">
        <v>2</v>
      </c>
      <c r="O10" s="3">
        <v>7</v>
      </c>
      <c r="P10" s="3">
        <v>46</v>
      </c>
      <c r="Q10" s="3">
        <v>8</v>
      </c>
    </row>
    <row r="11" spans="2:17" ht="26.25">
      <c r="B11" s="3" t="s">
        <v>130</v>
      </c>
      <c r="C11" s="3" t="s">
        <v>129</v>
      </c>
      <c r="D11" s="3" t="s">
        <v>47</v>
      </c>
      <c r="E11" s="3" t="s">
        <v>60</v>
      </c>
      <c r="F11" s="3">
        <v>8.7</v>
      </c>
      <c r="G11" s="3">
        <v>10.19</v>
      </c>
      <c r="H11" s="3">
        <v>19</v>
      </c>
      <c r="I11" s="3">
        <v>9</v>
      </c>
      <c r="J11" s="3">
        <v>8</v>
      </c>
      <c r="K11" s="3">
        <v>13</v>
      </c>
      <c r="L11" s="3">
        <v>7</v>
      </c>
      <c r="M11" s="3">
        <v>13</v>
      </c>
      <c r="N11" s="3">
        <v>2</v>
      </c>
      <c r="O11" s="3">
        <v>14</v>
      </c>
      <c r="P11" s="3">
        <v>49</v>
      </c>
      <c r="Q11" s="3">
        <v>9</v>
      </c>
    </row>
    <row r="12" spans="2:17" ht="26.25">
      <c r="B12" s="3" t="s">
        <v>95</v>
      </c>
      <c r="C12" s="3" t="s">
        <v>51</v>
      </c>
      <c r="D12" s="3" t="s">
        <v>30</v>
      </c>
      <c r="E12" s="3" t="s">
        <v>60</v>
      </c>
      <c r="F12" s="3">
        <v>8.85</v>
      </c>
      <c r="G12" s="3">
        <v>10.17</v>
      </c>
      <c r="H12" s="3">
        <v>21</v>
      </c>
      <c r="I12" s="3">
        <v>8</v>
      </c>
      <c r="J12" s="3">
        <v>9</v>
      </c>
      <c r="K12" s="3">
        <v>18</v>
      </c>
      <c r="L12" s="3">
        <v>6</v>
      </c>
      <c r="M12" s="3">
        <v>5</v>
      </c>
      <c r="N12" s="3">
        <v>17</v>
      </c>
      <c r="O12" s="3">
        <v>7</v>
      </c>
      <c r="P12" s="3">
        <v>53</v>
      </c>
      <c r="Q12" s="3">
        <v>10</v>
      </c>
    </row>
    <row r="13" spans="2:17" ht="26.25">
      <c r="B13" s="3" t="s">
        <v>100</v>
      </c>
      <c r="C13" s="3" t="s">
        <v>99</v>
      </c>
      <c r="D13" s="3" t="s">
        <v>30</v>
      </c>
      <c r="E13" s="3" t="s">
        <v>60</v>
      </c>
      <c r="F13" s="3">
        <v>8.47</v>
      </c>
      <c r="G13" s="3">
        <v>10.5</v>
      </c>
      <c r="H13" s="3">
        <v>17</v>
      </c>
      <c r="I13" s="3">
        <v>9</v>
      </c>
      <c r="J13" s="3">
        <v>8</v>
      </c>
      <c r="K13" s="3">
        <v>3</v>
      </c>
      <c r="L13" s="3">
        <v>12</v>
      </c>
      <c r="M13" s="3">
        <v>26</v>
      </c>
      <c r="N13" s="3">
        <v>2</v>
      </c>
      <c r="O13" s="3">
        <v>14</v>
      </c>
      <c r="P13" s="3">
        <v>57</v>
      </c>
      <c r="Q13" s="3">
        <v>11</v>
      </c>
    </row>
    <row r="14" spans="2:17" ht="26.25">
      <c r="B14" s="3" t="s">
        <v>134</v>
      </c>
      <c r="C14" s="3" t="s">
        <v>133</v>
      </c>
      <c r="D14" s="3" t="s">
        <v>47</v>
      </c>
      <c r="E14" s="3" t="s">
        <v>60</v>
      </c>
      <c r="F14" s="3">
        <v>8.9</v>
      </c>
      <c r="G14" s="3">
        <v>11.1</v>
      </c>
      <c r="H14" s="3">
        <v>19</v>
      </c>
      <c r="I14" s="3">
        <v>9</v>
      </c>
      <c r="J14" s="3">
        <v>9</v>
      </c>
      <c r="K14" s="3">
        <v>19</v>
      </c>
      <c r="L14" s="3">
        <v>26</v>
      </c>
      <c r="M14" s="3">
        <v>13</v>
      </c>
      <c r="N14" s="3">
        <v>2</v>
      </c>
      <c r="O14" s="3">
        <v>7</v>
      </c>
      <c r="P14" s="3">
        <v>67</v>
      </c>
      <c r="Q14" s="3">
        <v>12</v>
      </c>
    </row>
    <row r="15" spans="2:17" ht="26.25">
      <c r="B15" s="3" t="s">
        <v>179</v>
      </c>
      <c r="C15" s="3" t="s">
        <v>178</v>
      </c>
      <c r="D15" s="3" t="s">
        <v>177</v>
      </c>
      <c r="E15" s="3" t="s">
        <v>60</v>
      </c>
      <c r="F15" s="3">
        <v>8.03</v>
      </c>
      <c r="G15" s="3">
        <v>10.25</v>
      </c>
      <c r="H15" s="3">
        <v>15</v>
      </c>
      <c r="I15" s="3">
        <v>9</v>
      </c>
      <c r="J15" s="3">
        <v>6</v>
      </c>
      <c r="K15" s="3">
        <v>1</v>
      </c>
      <c r="L15" s="3">
        <v>9</v>
      </c>
      <c r="M15" s="3">
        <v>33</v>
      </c>
      <c r="N15" s="3">
        <v>2</v>
      </c>
      <c r="O15" s="3">
        <v>23</v>
      </c>
      <c r="P15" s="3">
        <v>68</v>
      </c>
      <c r="Q15" s="3">
        <v>13</v>
      </c>
    </row>
    <row r="16" spans="2:17" ht="26.25">
      <c r="B16" s="3" t="s">
        <v>176</v>
      </c>
      <c r="C16" s="3" t="s">
        <v>175</v>
      </c>
      <c r="D16" s="3" t="s">
        <v>177</v>
      </c>
      <c r="E16" s="3" t="s">
        <v>60</v>
      </c>
      <c r="F16" s="3">
        <v>9.15</v>
      </c>
      <c r="G16" s="3">
        <v>10.6</v>
      </c>
      <c r="H16" s="3">
        <v>22</v>
      </c>
      <c r="I16" s="3">
        <v>8</v>
      </c>
      <c r="J16" s="3">
        <v>9</v>
      </c>
      <c r="K16" s="3">
        <v>27</v>
      </c>
      <c r="L16" s="3">
        <v>14</v>
      </c>
      <c r="M16" s="3">
        <v>3</v>
      </c>
      <c r="N16" s="3">
        <v>17</v>
      </c>
      <c r="O16" s="3">
        <v>7</v>
      </c>
      <c r="P16" s="3">
        <v>68</v>
      </c>
      <c r="Q16" s="3">
        <v>13</v>
      </c>
    </row>
    <row r="17" spans="2:17" ht="26.25">
      <c r="B17" s="3" t="s">
        <v>194</v>
      </c>
      <c r="C17" s="3" t="s">
        <v>193</v>
      </c>
      <c r="D17" s="3" t="s">
        <v>192</v>
      </c>
      <c r="E17" s="3" t="s">
        <v>60</v>
      </c>
      <c r="F17" s="3">
        <v>8.75</v>
      </c>
      <c r="G17" s="3">
        <v>10.9</v>
      </c>
      <c r="H17" s="3">
        <v>17</v>
      </c>
      <c r="I17" s="3">
        <v>9</v>
      </c>
      <c r="J17" s="3">
        <v>9</v>
      </c>
      <c r="K17" s="3">
        <v>14</v>
      </c>
      <c r="L17" s="3">
        <v>20</v>
      </c>
      <c r="M17" s="3">
        <v>26</v>
      </c>
      <c r="N17" s="3">
        <v>2</v>
      </c>
      <c r="O17" s="3">
        <v>7</v>
      </c>
      <c r="P17" s="3">
        <v>69</v>
      </c>
      <c r="Q17" s="3">
        <v>15</v>
      </c>
    </row>
    <row r="18" spans="2:17" ht="26.25">
      <c r="B18" s="3" t="s">
        <v>161</v>
      </c>
      <c r="C18" s="3" t="s">
        <v>160</v>
      </c>
      <c r="D18" s="3" t="s">
        <v>76</v>
      </c>
      <c r="E18" s="3" t="s">
        <v>60</v>
      </c>
      <c r="F18" s="3">
        <v>9.09</v>
      </c>
      <c r="G18" s="3">
        <v>10.41</v>
      </c>
      <c r="H18" s="3">
        <v>21</v>
      </c>
      <c r="I18" s="3">
        <v>8</v>
      </c>
      <c r="J18" s="3">
        <v>7</v>
      </c>
      <c r="K18" s="3">
        <v>24</v>
      </c>
      <c r="L18" s="3">
        <v>11</v>
      </c>
      <c r="M18" s="3">
        <v>5</v>
      </c>
      <c r="N18" s="3">
        <v>17</v>
      </c>
      <c r="O18" s="3">
        <v>18</v>
      </c>
      <c r="P18" s="3">
        <v>75</v>
      </c>
      <c r="Q18" s="3">
        <v>16</v>
      </c>
    </row>
    <row r="19" spans="2:17" ht="26.25">
      <c r="B19" s="3" t="s">
        <v>135</v>
      </c>
      <c r="C19" s="3" t="s">
        <v>81</v>
      </c>
      <c r="D19" s="3" t="s">
        <v>47</v>
      </c>
      <c r="E19" s="3" t="s">
        <v>60</v>
      </c>
      <c r="F19" s="3">
        <v>8.75</v>
      </c>
      <c r="G19" s="3">
        <v>11.03</v>
      </c>
      <c r="H19" s="3">
        <v>16</v>
      </c>
      <c r="I19" s="3">
        <v>9</v>
      </c>
      <c r="J19" s="3">
        <v>10</v>
      </c>
      <c r="K19" s="3">
        <v>14</v>
      </c>
      <c r="L19" s="3">
        <v>25</v>
      </c>
      <c r="M19" s="3">
        <v>31</v>
      </c>
      <c r="N19" s="3">
        <v>2</v>
      </c>
      <c r="O19" s="3">
        <v>3</v>
      </c>
      <c r="P19" s="3">
        <v>75</v>
      </c>
      <c r="Q19" s="3">
        <v>16</v>
      </c>
    </row>
    <row r="20" spans="2:17" ht="26.25">
      <c r="B20" s="3" t="s">
        <v>166</v>
      </c>
      <c r="C20" s="3" t="s">
        <v>165</v>
      </c>
      <c r="D20" s="3" t="s">
        <v>76</v>
      </c>
      <c r="E20" s="3" t="s">
        <v>60</v>
      </c>
      <c r="F20" s="3">
        <v>8.78</v>
      </c>
      <c r="G20" s="3">
        <v>10.97</v>
      </c>
      <c r="H20" s="3">
        <v>20</v>
      </c>
      <c r="I20" s="3">
        <v>9</v>
      </c>
      <c r="J20" s="3">
        <v>5</v>
      </c>
      <c r="K20" s="3">
        <v>16</v>
      </c>
      <c r="L20" s="3">
        <v>22</v>
      </c>
      <c r="M20" s="3">
        <v>8</v>
      </c>
      <c r="N20" s="3">
        <v>2</v>
      </c>
      <c r="O20" s="3">
        <v>36</v>
      </c>
      <c r="P20" s="3">
        <v>84</v>
      </c>
      <c r="Q20" s="3">
        <v>18</v>
      </c>
    </row>
    <row r="21" spans="2:17" ht="26.25">
      <c r="B21" s="3" t="s">
        <v>198</v>
      </c>
      <c r="C21" s="3" t="s">
        <v>73</v>
      </c>
      <c r="D21" s="3" t="s">
        <v>199</v>
      </c>
      <c r="E21" s="3" t="s">
        <v>60</v>
      </c>
      <c r="F21" s="3">
        <v>8.6</v>
      </c>
      <c r="G21" s="3">
        <v>10.6</v>
      </c>
      <c r="H21" s="3">
        <v>22</v>
      </c>
      <c r="I21" s="3">
        <v>7</v>
      </c>
      <c r="J21" s="3">
        <v>5</v>
      </c>
      <c r="K21" s="3">
        <v>5</v>
      </c>
      <c r="L21" s="3">
        <v>14</v>
      </c>
      <c r="M21" s="3">
        <v>3</v>
      </c>
      <c r="N21" s="3">
        <v>31</v>
      </c>
      <c r="O21" s="3">
        <v>36</v>
      </c>
      <c r="P21" s="3">
        <v>89</v>
      </c>
      <c r="Q21" s="3">
        <v>19</v>
      </c>
    </row>
    <row r="22" spans="2:17" ht="26.25">
      <c r="B22" s="3" t="s">
        <v>90</v>
      </c>
      <c r="C22" s="3" t="s">
        <v>89</v>
      </c>
      <c r="D22" s="3" t="s">
        <v>30</v>
      </c>
      <c r="E22" s="3" t="s">
        <v>60</v>
      </c>
      <c r="F22" s="3">
        <v>9.09</v>
      </c>
      <c r="G22" s="3">
        <v>10.34</v>
      </c>
      <c r="H22" s="3">
        <v>20</v>
      </c>
      <c r="I22" s="3">
        <v>7</v>
      </c>
      <c r="J22" s="3">
        <v>7</v>
      </c>
      <c r="K22" s="3">
        <v>24</v>
      </c>
      <c r="L22" s="3">
        <v>10</v>
      </c>
      <c r="M22" s="3">
        <v>8</v>
      </c>
      <c r="N22" s="3">
        <v>31</v>
      </c>
      <c r="O22" s="3">
        <v>18</v>
      </c>
      <c r="P22" s="3">
        <v>91</v>
      </c>
      <c r="Q22" s="3">
        <v>20</v>
      </c>
    </row>
    <row r="23" spans="2:17" ht="26.25">
      <c r="B23" s="3" t="s">
        <v>82</v>
      </c>
      <c r="C23" s="3" t="s">
        <v>150</v>
      </c>
      <c r="D23" s="3" t="s">
        <v>63</v>
      </c>
      <c r="E23" s="3" t="s">
        <v>60</v>
      </c>
      <c r="F23" s="3">
        <v>8.6</v>
      </c>
      <c r="G23" s="3">
        <v>10.81</v>
      </c>
      <c r="H23" s="3">
        <v>15</v>
      </c>
      <c r="I23" s="3">
        <v>8</v>
      </c>
      <c r="J23" s="3">
        <v>6</v>
      </c>
      <c r="K23" s="3">
        <v>5</v>
      </c>
      <c r="L23" s="3">
        <v>19</v>
      </c>
      <c r="M23" s="3">
        <v>33</v>
      </c>
      <c r="N23" s="3">
        <v>17</v>
      </c>
      <c r="O23" s="3">
        <v>23</v>
      </c>
      <c r="P23" s="3">
        <v>97</v>
      </c>
      <c r="Q23" s="3">
        <v>21</v>
      </c>
    </row>
    <row r="24" spans="2:17" ht="26.25">
      <c r="B24" s="3" t="s">
        <v>208</v>
      </c>
      <c r="C24" s="3" t="s">
        <v>207</v>
      </c>
      <c r="D24" s="3" t="s">
        <v>47</v>
      </c>
      <c r="E24" s="3" t="s">
        <v>60</v>
      </c>
      <c r="F24" s="3">
        <v>8.91</v>
      </c>
      <c r="G24" s="3">
        <v>11.28</v>
      </c>
      <c r="H24" s="3">
        <v>18</v>
      </c>
      <c r="I24" s="3">
        <v>9</v>
      </c>
      <c r="J24" s="3">
        <v>6</v>
      </c>
      <c r="K24" s="3">
        <v>21</v>
      </c>
      <c r="L24" s="3">
        <v>31</v>
      </c>
      <c r="M24" s="3">
        <v>20</v>
      </c>
      <c r="N24" s="3">
        <v>2</v>
      </c>
      <c r="O24" s="3">
        <v>23</v>
      </c>
      <c r="P24" s="3">
        <v>97</v>
      </c>
      <c r="Q24" s="3">
        <v>21</v>
      </c>
    </row>
    <row r="25" spans="2:17" ht="26.25">
      <c r="B25" s="3" t="s">
        <v>98</v>
      </c>
      <c r="C25" s="3" t="s">
        <v>97</v>
      </c>
      <c r="D25" s="3" t="s">
        <v>30</v>
      </c>
      <c r="E25" s="3" t="s">
        <v>60</v>
      </c>
      <c r="F25" s="3">
        <v>8.63</v>
      </c>
      <c r="G25" s="3">
        <v>10.53</v>
      </c>
      <c r="H25" s="3">
        <v>14</v>
      </c>
      <c r="I25" s="3">
        <v>8</v>
      </c>
      <c r="J25" s="3">
        <v>6</v>
      </c>
      <c r="K25" s="3">
        <v>8</v>
      </c>
      <c r="L25" s="3">
        <v>13</v>
      </c>
      <c r="M25" s="3">
        <v>39</v>
      </c>
      <c r="N25" s="3">
        <v>17</v>
      </c>
      <c r="O25" s="3">
        <v>23</v>
      </c>
      <c r="P25" s="3">
        <v>100</v>
      </c>
      <c r="Q25" s="3">
        <v>23</v>
      </c>
    </row>
    <row r="26" spans="2:17" ht="26.25">
      <c r="B26" s="3" t="s">
        <v>92</v>
      </c>
      <c r="C26" s="3" t="s">
        <v>91</v>
      </c>
      <c r="D26" s="3" t="s">
        <v>30</v>
      </c>
      <c r="E26" s="3" t="s">
        <v>60</v>
      </c>
      <c r="F26" s="3">
        <v>9.4</v>
      </c>
      <c r="G26" s="3">
        <v>11</v>
      </c>
      <c r="H26" s="3">
        <v>21</v>
      </c>
      <c r="I26" s="3">
        <v>8</v>
      </c>
      <c r="J26" s="3">
        <v>6</v>
      </c>
      <c r="K26" s="3">
        <v>33</v>
      </c>
      <c r="L26" s="3">
        <v>23</v>
      </c>
      <c r="M26" s="3">
        <v>5</v>
      </c>
      <c r="N26" s="3">
        <v>17</v>
      </c>
      <c r="O26" s="3">
        <v>23</v>
      </c>
      <c r="P26" s="3">
        <v>101</v>
      </c>
      <c r="Q26" s="3">
        <v>24</v>
      </c>
    </row>
    <row r="27" spans="2:17" ht="26.25">
      <c r="B27" s="3" t="s">
        <v>108</v>
      </c>
      <c r="C27" s="3" t="s">
        <v>107</v>
      </c>
      <c r="D27" s="3" t="s">
        <v>30</v>
      </c>
      <c r="E27" s="3" t="s">
        <v>60</v>
      </c>
      <c r="F27" s="3">
        <v>9.35</v>
      </c>
      <c r="G27" s="3">
        <v>10.94</v>
      </c>
      <c r="H27" s="3">
        <v>19</v>
      </c>
      <c r="I27" s="3">
        <v>8</v>
      </c>
      <c r="J27" s="3">
        <v>7</v>
      </c>
      <c r="K27" s="3">
        <v>32</v>
      </c>
      <c r="L27" s="3">
        <v>21</v>
      </c>
      <c r="M27" s="3">
        <v>13</v>
      </c>
      <c r="N27" s="3">
        <v>17</v>
      </c>
      <c r="O27" s="3">
        <v>18</v>
      </c>
      <c r="P27" s="3">
        <v>101</v>
      </c>
      <c r="Q27" s="3">
        <v>24</v>
      </c>
    </row>
    <row r="28" spans="2:17" ht="26.25">
      <c r="B28" s="3" t="s">
        <v>132</v>
      </c>
      <c r="C28" s="3" t="s">
        <v>131</v>
      </c>
      <c r="D28" s="3" t="s">
        <v>47</v>
      </c>
      <c r="E28" s="3" t="s">
        <v>60</v>
      </c>
      <c r="F28" s="3">
        <v>8.95</v>
      </c>
      <c r="G28" s="3">
        <v>11.1</v>
      </c>
      <c r="H28" s="3">
        <v>18</v>
      </c>
      <c r="I28" s="3">
        <v>8</v>
      </c>
      <c r="J28" s="3">
        <v>6</v>
      </c>
      <c r="K28" s="3">
        <v>22</v>
      </c>
      <c r="L28" s="3">
        <v>26</v>
      </c>
      <c r="M28" s="3">
        <v>20</v>
      </c>
      <c r="N28" s="3">
        <v>17</v>
      </c>
      <c r="O28" s="3">
        <v>23</v>
      </c>
      <c r="P28" s="3">
        <v>108</v>
      </c>
      <c r="Q28" s="3">
        <v>26</v>
      </c>
    </row>
    <row r="29" spans="2:17" ht="26.25">
      <c r="B29" s="3" t="s">
        <v>138</v>
      </c>
      <c r="C29" s="3" t="s">
        <v>137</v>
      </c>
      <c r="D29" s="3" t="s">
        <v>47</v>
      </c>
      <c r="E29" s="3" t="s">
        <v>60</v>
      </c>
      <c r="F29" s="3">
        <v>9.06</v>
      </c>
      <c r="G29" s="3">
        <v>11</v>
      </c>
      <c r="H29" s="3">
        <v>15</v>
      </c>
      <c r="I29" s="3">
        <v>8</v>
      </c>
      <c r="J29" s="3">
        <v>8</v>
      </c>
      <c r="K29" s="3">
        <v>23</v>
      </c>
      <c r="L29" s="3">
        <v>23</v>
      </c>
      <c r="M29" s="3">
        <v>33</v>
      </c>
      <c r="N29" s="3">
        <v>17</v>
      </c>
      <c r="O29" s="3">
        <v>14</v>
      </c>
      <c r="P29" s="3">
        <v>110</v>
      </c>
      <c r="Q29" s="3">
        <v>27</v>
      </c>
    </row>
    <row r="30" spans="2:17" ht="26.25">
      <c r="B30" s="3" t="s">
        <v>164</v>
      </c>
      <c r="C30" s="3" t="s">
        <v>163</v>
      </c>
      <c r="D30" s="3" t="s">
        <v>76</v>
      </c>
      <c r="E30" s="3" t="s">
        <v>60</v>
      </c>
      <c r="F30" s="3">
        <v>9.15</v>
      </c>
      <c r="G30" s="3">
        <v>11.32</v>
      </c>
      <c r="H30" s="3">
        <v>18</v>
      </c>
      <c r="I30" s="3">
        <v>8</v>
      </c>
      <c r="J30" s="3">
        <v>7</v>
      </c>
      <c r="K30" s="3">
        <v>27</v>
      </c>
      <c r="L30" s="3">
        <v>32</v>
      </c>
      <c r="M30" s="3">
        <v>20</v>
      </c>
      <c r="N30" s="3">
        <v>17</v>
      </c>
      <c r="O30" s="3">
        <v>18</v>
      </c>
      <c r="P30" s="3">
        <v>114</v>
      </c>
      <c r="Q30" s="3">
        <v>28</v>
      </c>
    </row>
    <row r="31" spans="2:17" ht="26.25">
      <c r="B31" s="3" t="s">
        <v>136</v>
      </c>
      <c r="C31" s="3" t="s">
        <v>54</v>
      </c>
      <c r="D31" s="3" t="s">
        <v>47</v>
      </c>
      <c r="E31" s="3" t="s">
        <v>60</v>
      </c>
      <c r="F31" s="3">
        <v>9.28</v>
      </c>
      <c r="G31" s="3">
        <v>1000</v>
      </c>
      <c r="H31" s="3">
        <v>17</v>
      </c>
      <c r="I31" s="3">
        <v>8</v>
      </c>
      <c r="J31" s="3">
        <v>10</v>
      </c>
      <c r="K31" s="3">
        <v>30</v>
      </c>
      <c r="L31" s="3">
        <v>41</v>
      </c>
      <c r="M31" s="3">
        <v>26</v>
      </c>
      <c r="N31" s="3">
        <v>17</v>
      </c>
      <c r="O31" s="3">
        <v>3</v>
      </c>
      <c r="P31" s="3">
        <v>117</v>
      </c>
      <c r="Q31" s="3">
        <v>29</v>
      </c>
    </row>
    <row r="32" spans="2:17" ht="26.25">
      <c r="B32" s="3" t="s">
        <v>102</v>
      </c>
      <c r="C32" s="3" t="s">
        <v>101</v>
      </c>
      <c r="D32" s="3" t="s">
        <v>30</v>
      </c>
      <c r="E32" s="3" t="s">
        <v>60</v>
      </c>
      <c r="F32" s="3">
        <v>9.47</v>
      </c>
      <c r="G32" s="3">
        <v>12.91</v>
      </c>
      <c r="H32" s="3">
        <v>19</v>
      </c>
      <c r="I32" s="3">
        <v>8</v>
      </c>
      <c r="J32" s="3">
        <v>8</v>
      </c>
      <c r="K32" s="3">
        <v>34</v>
      </c>
      <c r="L32" s="3">
        <v>40</v>
      </c>
      <c r="M32" s="3">
        <v>13</v>
      </c>
      <c r="N32" s="3">
        <v>17</v>
      </c>
      <c r="O32" s="3">
        <v>14</v>
      </c>
      <c r="P32" s="3">
        <v>118</v>
      </c>
      <c r="Q32" s="3">
        <v>30</v>
      </c>
    </row>
    <row r="33" spans="2:17" ht="26.25">
      <c r="B33" s="3" t="s">
        <v>201</v>
      </c>
      <c r="C33" s="3" t="s">
        <v>200</v>
      </c>
      <c r="D33" s="3" t="s">
        <v>199</v>
      </c>
      <c r="E33" s="3" t="s">
        <v>60</v>
      </c>
      <c r="F33" s="3">
        <v>9.53</v>
      </c>
      <c r="G33" s="3">
        <v>10.75</v>
      </c>
      <c r="H33" s="3">
        <v>19</v>
      </c>
      <c r="I33" s="3">
        <v>8</v>
      </c>
      <c r="J33" s="3">
        <v>3</v>
      </c>
      <c r="K33" s="3">
        <v>36</v>
      </c>
      <c r="L33" s="3">
        <v>17</v>
      </c>
      <c r="M33" s="3">
        <v>13</v>
      </c>
      <c r="N33" s="3">
        <v>17</v>
      </c>
      <c r="O33" s="3">
        <v>38</v>
      </c>
      <c r="P33" s="3">
        <v>121</v>
      </c>
      <c r="Q33" s="3">
        <v>31</v>
      </c>
    </row>
    <row r="34" spans="2:17" ht="26.25">
      <c r="B34" s="3" t="s">
        <v>106</v>
      </c>
      <c r="C34" s="3" t="s">
        <v>61</v>
      </c>
      <c r="D34" s="3" t="s">
        <v>30</v>
      </c>
      <c r="E34" s="3" t="s">
        <v>60</v>
      </c>
      <c r="F34" s="3">
        <v>9.66</v>
      </c>
      <c r="G34" s="3">
        <v>11.37</v>
      </c>
      <c r="H34" s="3">
        <v>17</v>
      </c>
      <c r="I34" s="3">
        <v>8</v>
      </c>
      <c r="J34" s="3">
        <v>6</v>
      </c>
      <c r="K34" s="3">
        <v>39</v>
      </c>
      <c r="L34" s="3">
        <v>33</v>
      </c>
      <c r="M34" s="3">
        <v>26</v>
      </c>
      <c r="N34" s="3">
        <v>17</v>
      </c>
      <c r="O34" s="3">
        <v>23</v>
      </c>
      <c r="P34" s="3">
        <v>138</v>
      </c>
      <c r="Q34" s="3">
        <v>32</v>
      </c>
    </row>
    <row r="35" spans="2:17" ht="26.25">
      <c r="B35" s="3" t="s">
        <v>90</v>
      </c>
      <c r="C35" s="3" t="s">
        <v>58</v>
      </c>
      <c r="D35" s="3" t="s">
        <v>30</v>
      </c>
      <c r="E35" s="3" t="s">
        <v>60</v>
      </c>
      <c r="F35" s="3">
        <v>9.6</v>
      </c>
      <c r="G35" s="3">
        <v>11.22</v>
      </c>
      <c r="H35" s="3">
        <v>18</v>
      </c>
      <c r="I35" s="3">
        <v>7</v>
      </c>
      <c r="J35" s="3">
        <v>6</v>
      </c>
      <c r="K35" s="3">
        <v>37</v>
      </c>
      <c r="L35" s="3">
        <v>29</v>
      </c>
      <c r="M35" s="3">
        <v>20</v>
      </c>
      <c r="N35" s="3">
        <v>31</v>
      </c>
      <c r="O35" s="3">
        <v>23</v>
      </c>
      <c r="P35" s="3">
        <v>140</v>
      </c>
      <c r="Q35" s="3">
        <v>33</v>
      </c>
    </row>
    <row r="36" spans="2:17" ht="26.25">
      <c r="B36" s="3" t="s">
        <v>70</v>
      </c>
      <c r="C36" s="3" t="s">
        <v>169</v>
      </c>
      <c r="D36" s="3" t="s">
        <v>67</v>
      </c>
      <c r="E36" s="3" t="s">
        <v>60</v>
      </c>
      <c r="F36" s="3">
        <v>8.66</v>
      </c>
      <c r="G36" s="3">
        <v>11.22</v>
      </c>
      <c r="H36" s="3">
        <v>15</v>
      </c>
      <c r="I36" s="3">
        <v>7</v>
      </c>
      <c r="J36" s="3">
        <v>2</v>
      </c>
      <c r="K36" s="3">
        <v>11</v>
      </c>
      <c r="L36" s="3">
        <v>29</v>
      </c>
      <c r="M36" s="3">
        <v>33</v>
      </c>
      <c r="N36" s="3">
        <v>31</v>
      </c>
      <c r="O36" s="3">
        <v>41</v>
      </c>
      <c r="P36" s="3">
        <v>145</v>
      </c>
      <c r="Q36" s="3">
        <v>34</v>
      </c>
    </row>
    <row r="37" spans="2:17" ht="26.25">
      <c r="B37" s="3" t="s">
        <v>94</v>
      </c>
      <c r="C37" s="3" t="s">
        <v>42</v>
      </c>
      <c r="D37" s="3" t="s">
        <v>30</v>
      </c>
      <c r="E37" s="3" t="s">
        <v>60</v>
      </c>
      <c r="F37" s="3">
        <v>9.75</v>
      </c>
      <c r="G37" s="3">
        <v>11.19</v>
      </c>
      <c r="H37" s="3">
        <v>18</v>
      </c>
      <c r="I37" s="3">
        <v>6</v>
      </c>
      <c r="J37" s="3">
        <v>6</v>
      </c>
      <c r="K37" s="3">
        <v>40</v>
      </c>
      <c r="L37" s="3">
        <v>28</v>
      </c>
      <c r="M37" s="3">
        <v>20</v>
      </c>
      <c r="N37" s="3">
        <v>41</v>
      </c>
      <c r="O37" s="3">
        <v>23</v>
      </c>
      <c r="P37" s="3">
        <v>152</v>
      </c>
      <c r="Q37" s="3">
        <v>35</v>
      </c>
    </row>
    <row r="38" spans="2:17" ht="26.25">
      <c r="B38" s="3" t="s">
        <v>121</v>
      </c>
      <c r="C38" s="3" t="s">
        <v>120</v>
      </c>
      <c r="D38" s="3" t="s">
        <v>77</v>
      </c>
      <c r="E38" s="3" t="s">
        <v>60</v>
      </c>
      <c r="F38" s="3">
        <v>9.5</v>
      </c>
      <c r="G38" s="3">
        <v>11.67</v>
      </c>
      <c r="H38" s="3">
        <v>15</v>
      </c>
      <c r="I38" s="3">
        <v>7</v>
      </c>
      <c r="J38" s="3">
        <v>6</v>
      </c>
      <c r="K38" s="3">
        <v>35</v>
      </c>
      <c r="L38" s="3">
        <v>36</v>
      </c>
      <c r="M38" s="3">
        <v>33</v>
      </c>
      <c r="N38" s="3">
        <v>31</v>
      </c>
      <c r="O38" s="3">
        <v>23</v>
      </c>
      <c r="P38" s="3">
        <v>158</v>
      </c>
      <c r="Q38" s="3">
        <v>36</v>
      </c>
    </row>
    <row r="39" spans="2:17" ht="26.25">
      <c r="B39" s="3" t="s">
        <v>119</v>
      </c>
      <c r="C39" s="3" t="s">
        <v>118</v>
      </c>
      <c r="D39" s="3" t="s">
        <v>77</v>
      </c>
      <c r="E39" s="3" t="s">
        <v>60</v>
      </c>
      <c r="F39" s="3">
        <v>9.25</v>
      </c>
      <c r="G39" s="3">
        <v>11.56</v>
      </c>
      <c r="H39" s="3">
        <v>11</v>
      </c>
      <c r="I39" s="3">
        <v>7</v>
      </c>
      <c r="J39" s="3">
        <v>6</v>
      </c>
      <c r="K39" s="3">
        <v>29</v>
      </c>
      <c r="L39" s="3">
        <v>34</v>
      </c>
      <c r="M39" s="3">
        <v>41</v>
      </c>
      <c r="N39" s="3">
        <v>31</v>
      </c>
      <c r="O39" s="3">
        <v>23</v>
      </c>
      <c r="P39" s="3">
        <v>158</v>
      </c>
      <c r="Q39" s="3">
        <v>36</v>
      </c>
    </row>
    <row r="40" spans="2:17" ht="26.25">
      <c r="B40" s="3" t="s">
        <v>123</v>
      </c>
      <c r="C40" s="3" t="s">
        <v>122</v>
      </c>
      <c r="D40" s="3" t="s">
        <v>77</v>
      </c>
      <c r="E40" s="3" t="s">
        <v>60</v>
      </c>
      <c r="F40" s="3">
        <v>9.34</v>
      </c>
      <c r="G40" s="3">
        <v>11.72</v>
      </c>
      <c r="H40" s="3">
        <v>14</v>
      </c>
      <c r="I40" s="3">
        <v>7</v>
      </c>
      <c r="J40" s="3">
        <v>6</v>
      </c>
      <c r="K40" s="3">
        <v>31</v>
      </c>
      <c r="L40" s="3">
        <v>38</v>
      </c>
      <c r="M40" s="3">
        <v>39</v>
      </c>
      <c r="N40" s="3">
        <v>31</v>
      </c>
      <c r="O40" s="3">
        <v>23</v>
      </c>
      <c r="P40" s="3">
        <v>162</v>
      </c>
      <c r="Q40" s="3">
        <v>38</v>
      </c>
    </row>
    <row r="41" spans="2:17" ht="26.25">
      <c r="B41" s="3" t="s">
        <v>105</v>
      </c>
      <c r="C41" s="3" t="s">
        <v>101</v>
      </c>
      <c r="D41" s="3" t="s">
        <v>30</v>
      </c>
      <c r="E41" s="3" t="s">
        <v>60</v>
      </c>
      <c r="F41" s="3">
        <v>9.13</v>
      </c>
      <c r="G41" s="3">
        <v>11.6</v>
      </c>
      <c r="H41" s="3">
        <v>15</v>
      </c>
      <c r="I41" s="3">
        <v>7</v>
      </c>
      <c r="J41" s="3">
        <v>3</v>
      </c>
      <c r="K41" s="3">
        <v>26</v>
      </c>
      <c r="L41" s="3">
        <v>35</v>
      </c>
      <c r="M41" s="3">
        <v>33</v>
      </c>
      <c r="N41" s="3">
        <v>31</v>
      </c>
      <c r="O41" s="3">
        <v>38</v>
      </c>
      <c r="P41" s="3">
        <v>163</v>
      </c>
      <c r="Q41" s="3">
        <v>39</v>
      </c>
    </row>
    <row r="42" spans="2:17" ht="26.25">
      <c r="B42" s="3" t="s">
        <v>124</v>
      </c>
      <c r="C42" s="3" t="s">
        <v>71</v>
      </c>
      <c r="D42" s="3" t="s">
        <v>77</v>
      </c>
      <c r="E42" s="3" t="s">
        <v>60</v>
      </c>
      <c r="F42" s="3">
        <v>10.15</v>
      </c>
      <c r="G42" s="3">
        <v>12</v>
      </c>
      <c r="H42" s="3">
        <v>16</v>
      </c>
      <c r="I42" s="3">
        <v>7</v>
      </c>
      <c r="J42" s="3">
        <v>6</v>
      </c>
      <c r="K42" s="3">
        <v>41</v>
      </c>
      <c r="L42" s="3">
        <v>39</v>
      </c>
      <c r="M42" s="3">
        <v>31</v>
      </c>
      <c r="N42" s="3">
        <v>31</v>
      </c>
      <c r="O42" s="3">
        <v>23</v>
      </c>
      <c r="P42" s="3">
        <v>165</v>
      </c>
      <c r="Q42" s="3">
        <v>40</v>
      </c>
    </row>
    <row r="43" spans="2:17" ht="26.25">
      <c r="B43" s="3" t="s">
        <v>162</v>
      </c>
      <c r="C43" s="3" t="s">
        <v>39</v>
      </c>
      <c r="D43" s="3" t="s">
        <v>76</v>
      </c>
      <c r="E43" s="3" t="s">
        <v>60</v>
      </c>
      <c r="F43" s="3">
        <v>9.6</v>
      </c>
      <c r="G43" s="3">
        <v>11.67</v>
      </c>
      <c r="H43" s="3">
        <v>17</v>
      </c>
      <c r="I43" s="3">
        <v>7</v>
      </c>
      <c r="J43" s="3">
        <v>3</v>
      </c>
      <c r="K43" s="3">
        <v>37</v>
      </c>
      <c r="L43" s="3">
        <v>36</v>
      </c>
      <c r="M43" s="3">
        <v>26</v>
      </c>
      <c r="N43" s="3">
        <v>31</v>
      </c>
      <c r="O43" s="3">
        <v>38</v>
      </c>
      <c r="P43" s="3">
        <v>168</v>
      </c>
      <c r="Q43" s="3">
        <v>41</v>
      </c>
    </row>
  </sheetData>
  <sheetProtection/>
  <mergeCells count="2">
    <mergeCell ref="A1:E1"/>
    <mergeCell ref="P1:Q1"/>
  </mergeCells>
  <printOptions gridLines="1" horizontalCentered="1" verticalCentered="1"/>
  <pageMargins left="0.7086614173228347" right="0.1968503937007874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4"/>
  <sheetViews>
    <sheetView zoomScale="50" zoomScaleNormal="50" zoomScalePageLayoutView="0" workbookViewId="0" topLeftCell="A1">
      <pane xSplit="1" ySplit="2" topLeftCell="B3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2" sqref="A1:A16384"/>
    </sheetView>
  </sheetViews>
  <sheetFormatPr defaultColWidth="11.421875" defaultRowHeight="15"/>
  <cols>
    <col min="1" max="1" width="8.7109375" style="1" customWidth="1"/>
    <col min="2" max="2" width="32.00390625" style="1" customWidth="1"/>
    <col min="3" max="3" width="30.7109375" style="1" customWidth="1"/>
    <col min="4" max="4" width="61.28125" style="1" bestFit="1" customWidth="1"/>
    <col min="5" max="5" width="16.421875" style="1" customWidth="1"/>
    <col min="6" max="6" width="11.57421875" style="1" bestFit="1" customWidth="1"/>
    <col min="7" max="7" width="13.7109375" style="1" bestFit="1" customWidth="1"/>
    <col min="8" max="8" width="10.57421875" style="1" bestFit="1" customWidth="1"/>
    <col min="9" max="9" width="20.8515625" style="1" bestFit="1" customWidth="1"/>
    <col min="10" max="10" width="21.28125" style="1" bestFit="1" customWidth="1"/>
    <col min="11" max="11" width="11.57421875" style="1" bestFit="1" customWidth="1"/>
    <col min="12" max="12" width="10.57421875" style="1" bestFit="1" customWidth="1"/>
    <col min="13" max="13" width="9.8515625" style="1" bestFit="1" customWidth="1"/>
    <col min="14" max="14" width="10.421875" style="1" bestFit="1" customWidth="1"/>
    <col min="15" max="15" width="10.8515625" style="1" bestFit="1" customWidth="1"/>
    <col min="16" max="17" width="11.421875" style="1" customWidth="1"/>
    <col min="18" max="18" width="37.140625" style="1" customWidth="1"/>
    <col min="19" max="16384" width="11.421875" style="1" customWidth="1"/>
  </cols>
  <sheetData>
    <row r="1" spans="1:18" ht="46.5">
      <c r="A1" s="63" t="s">
        <v>21</v>
      </c>
      <c r="B1" s="64"/>
      <c r="C1" s="64"/>
      <c r="D1" s="64"/>
      <c r="E1" s="65"/>
      <c r="F1" s="51" t="s">
        <v>0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0</v>
      </c>
      <c r="L1" s="51" t="s">
        <v>17</v>
      </c>
      <c r="M1" s="51" t="s">
        <v>4</v>
      </c>
      <c r="N1" s="51" t="s">
        <v>18</v>
      </c>
      <c r="O1" s="51" t="s">
        <v>19</v>
      </c>
      <c r="P1" s="66" t="s">
        <v>2</v>
      </c>
      <c r="Q1" s="66"/>
      <c r="R1" s="2"/>
    </row>
    <row r="2" spans="1:17" s="6" customFormat="1" ht="23.25">
      <c r="A2" s="5" t="s">
        <v>9</v>
      </c>
      <c r="B2" s="5" t="s">
        <v>12</v>
      </c>
      <c r="C2" s="5" t="s">
        <v>11</v>
      </c>
      <c r="D2" s="5" t="s">
        <v>10</v>
      </c>
      <c r="E2" s="5" t="s">
        <v>13</v>
      </c>
      <c r="F2" s="5" t="s">
        <v>8</v>
      </c>
      <c r="G2" s="5" t="s">
        <v>8</v>
      </c>
      <c r="H2" s="5" t="s">
        <v>7</v>
      </c>
      <c r="I2" s="5" t="s">
        <v>7</v>
      </c>
      <c r="J2" s="5" t="s">
        <v>7</v>
      </c>
      <c r="K2" s="5" t="s">
        <v>16</v>
      </c>
      <c r="L2" s="5" t="s">
        <v>16</v>
      </c>
      <c r="M2" s="5" t="s">
        <v>16</v>
      </c>
      <c r="N2" s="5" t="s">
        <v>16</v>
      </c>
      <c r="O2" s="5" t="s">
        <v>16</v>
      </c>
      <c r="P2" s="5" t="s">
        <v>1</v>
      </c>
      <c r="Q2" s="5" t="s">
        <v>16</v>
      </c>
    </row>
    <row r="3" spans="1:17" ht="26.25">
      <c r="A3" s="3"/>
      <c r="B3" s="3" t="s">
        <v>147</v>
      </c>
      <c r="C3" s="3" t="s">
        <v>146</v>
      </c>
      <c r="D3" s="3" t="s">
        <v>63</v>
      </c>
      <c r="E3" s="3" t="s">
        <v>59</v>
      </c>
      <c r="F3" s="3">
        <v>7.94</v>
      </c>
      <c r="G3" s="3">
        <v>9</v>
      </c>
      <c r="H3" s="3">
        <v>30</v>
      </c>
      <c r="I3" s="3">
        <v>12</v>
      </c>
      <c r="J3" s="3">
        <v>12</v>
      </c>
      <c r="K3" s="3">
        <v>3</v>
      </c>
      <c r="L3" s="3">
        <v>3</v>
      </c>
      <c r="M3" s="3">
        <v>1</v>
      </c>
      <c r="N3" s="3">
        <v>1</v>
      </c>
      <c r="O3" s="3">
        <v>4</v>
      </c>
      <c r="P3" s="3">
        <v>12</v>
      </c>
      <c r="Q3" s="3">
        <v>1</v>
      </c>
    </row>
    <row r="4" spans="1:17" ht="26.25">
      <c r="A4" s="3"/>
      <c r="B4" s="3" t="s">
        <v>64</v>
      </c>
      <c r="C4" s="3" t="s">
        <v>65</v>
      </c>
      <c r="D4" s="3" t="s">
        <v>47</v>
      </c>
      <c r="E4" s="3" t="s">
        <v>59</v>
      </c>
      <c r="F4" s="3">
        <v>7.6</v>
      </c>
      <c r="G4" s="3">
        <v>8.96</v>
      </c>
      <c r="H4" s="3">
        <v>22</v>
      </c>
      <c r="I4" s="3">
        <v>12</v>
      </c>
      <c r="J4" s="3">
        <v>14</v>
      </c>
      <c r="K4" s="3">
        <v>1</v>
      </c>
      <c r="L4" s="3">
        <v>2</v>
      </c>
      <c r="M4" s="3">
        <v>12</v>
      </c>
      <c r="N4" s="3">
        <v>1</v>
      </c>
      <c r="O4" s="3">
        <v>1</v>
      </c>
      <c r="P4" s="3">
        <v>17</v>
      </c>
      <c r="Q4" s="3">
        <v>2</v>
      </c>
    </row>
    <row r="5" spans="1:17" ht="26.25">
      <c r="A5" s="3"/>
      <c r="B5" s="3" t="s">
        <v>55</v>
      </c>
      <c r="C5" s="3" t="s">
        <v>56</v>
      </c>
      <c r="D5" s="3" t="s">
        <v>30</v>
      </c>
      <c r="E5" s="3" t="s">
        <v>59</v>
      </c>
      <c r="F5" s="3">
        <v>8.12</v>
      </c>
      <c r="G5" s="3">
        <v>8.87</v>
      </c>
      <c r="H5" s="3">
        <v>28</v>
      </c>
      <c r="I5" s="3">
        <v>10</v>
      </c>
      <c r="J5" s="3">
        <v>12</v>
      </c>
      <c r="K5" s="3">
        <v>7</v>
      </c>
      <c r="L5" s="3">
        <v>1</v>
      </c>
      <c r="M5" s="3">
        <v>2</v>
      </c>
      <c r="N5" s="3">
        <v>3</v>
      </c>
      <c r="O5" s="3">
        <v>4</v>
      </c>
      <c r="P5" s="3">
        <v>17</v>
      </c>
      <c r="Q5" s="3">
        <v>2</v>
      </c>
    </row>
    <row r="6" spans="1:17" ht="26.25">
      <c r="A6" s="3"/>
      <c r="B6" s="3" t="s">
        <v>173</v>
      </c>
      <c r="C6" s="3" t="s">
        <v>172</v>
      </c>
      <c r="D6" s="3" t="s">
        <v>67</v>
      </c>
      <c r="E6" s="3" t="s">
        <v>59</v>
      </c>
      <c r="F6" s="3">
        <v>7.72</v>
      </c>
      <c r="G6" s="3">
        <v>9</v>
      </c>
      <c r="H6" s="3">
        <v>26</v>
      </c>
      <c r="I6" s="3">
        <v>10</v>
      </c>
      <c r="J6" s="3">
        <v>11</v>
      </c>
      <c r="K6" s="3">
        <v>2</v>
      </c>
      <c r="L6" s="3">
        <v>3</v>
      </c>
      <c r="M6" s="3">
        <v>5</v>
      </c>
      <c r="N6" s="3">
        <v>3</v>
      </c>
      <c r="O6" s="3">
        <v>7</v>
      </c>
      <c r="P6" s="3">
        <v>20</v>
      </c>
      <c r="Q6" s="3">
        <v>4</v>
      </c>
    </row>
    <row r="7" spans="1:17" ht="26.25">
      <c r="A7" s="3"/>
      <c r="B7" s="3" t="s">
        <v>45</v>
      </c>
      <c r="C7" s="3" t="s">
        <v>73</v>
      </c>
      <c r="D7" s="3" t="s">
        <v>67</v>
      </c>
      <c r="E7" s="3" t="s">
        <v>59</v>
      </c>
      <c r="F7" s="3">
        <v>8.03</v>
      </c>
      <c r="G7" s="3">
        <v>9.09</v>
      </c>
      <c r="H7" s="3">
        <v>25</v>
      </c>
      <c r="I7" s="3">
        <v>10</v>
      </c>
      <c r="J7" s="3">
        <v>13</v>
      </c>
      <c r="K7" s="3">
        <v>4</v>
      </c>
      <c r="L7" s="3">
        <v>5</v>
      </c>
      <c r="M7" s="3">
        <v>7</v>
      </c>
      <c r="N7" s="3">
        <v>3</v>
      </c>
      <c r="O7" s="3">
        <v>2</v>
      </c>
      <c r="P7" s="3">
        <v>21</v>
      </c>
      <c r="Q7" s="3">
        <v>5</v>
      </c>
    </row>
    <row r="8" spans="1:17" ht="26.25">
      <c r="A8" s="3"/>
      <c r="B8" s="3" t="s">
        <v>154</v>
      </c>
      <c r="C8" s="3" t="s">
        <v>153</v>
      </c>
      <c r="D8" s="3" t="s">
        <v>63</v>
      </c>
      <c r="E8" s="3" t="s">
        <v>59</v>
      </c>
      <c r="F8" s="3">
        <v>8.09</v>
      </c>
      <c r="G8" s="3">
        <v>10.06</v>
      </c>
      <c r="H8" s="3">
        <v>24</v>
      </c>
      <c r="I8" s="3">
        <v>10</v>
      </c>
      <c r="J8" s="3">
        <v>13</v>
      </c>
      <c r="K8" s="3">
        <v>6</v>
      </c>
      <c r="L8" s="3">
        <v>11</v>
      </c>
      <c r="M8" s="3">
        <v>8</v>
      </c>
      <c r="N8" s="3">
        <v>3</v>
      </c>
      <c r="O8" s="3">
        <v>2</v>
      </c>
      <c r="P8" s="3">
        <v>30</v>
      </c>
      <c r="Q8" s="3">
        <v>6</v>
      </c>
    </row>
    <row r="9" spans="1:17" ht="26.25">
      <c r="A9" s="3"/>
      <c r="B9" s="3" t="s">
        <v>174</v>
      </c>
      <c r="C9" s="3" t="s">
        <v>170</v>
      </c>
      <c r="D9" s="3" t="s">
        <v>67</v>
      </c>
      <c r="E9" s="3" t="s">
        <v>59</v>
      </c>
      <c r="F9" s="3">
        <v>8.2</v>
      </c>
      <c r="G9" s="3">
        <v>9.66</v>
      </c>
      <c r="H9" s="3">
        <v>27</v>
      </c>
      <c r="I9" s="3">
        <v>10</v>
      </c>
      <c r="J9" s="3">
        <v>11</v>
      </c>
      <c r="K9" s="3">
        <v>9</v>
      </c>
      <c r="L9" s="3">
        <v>10</v>
      </c>
      <c r="M9" s="3">
        <v>4</v>
      </c>
      <c r="N9" s="3">
        <v>3</v>
      </c>
      <c r="O9" s="3">
        <v>7</v>
      </c>
      <c r="P9" s="3">
        <v>33</v>
      </c>
      <c r="Q9" s="3">
        <v>7</v>
      </c>
    </row>
    <row r="10" spans="1:17" ht="26.25">
      <c r="A10" s="3"/>
      <c r="B10" s="3" t="s">
        <v>43</v>
      </c>
      <c r="C10" s="3" t="s">
        <v>72</v>
      </c>
      <c r="D10" s="3" t="s">
        <v>67</v>
      </c>
      <c r="E10" s="3" t="s">
        <v>59</v>
      </c>
      <c r="F10" s="3">
        <v>8.06</v>
      </c>
      <c r="G10" s="3">
        <v>10.09</v>
      </c>
      <c r="H10" s="3">
        <v>28</v>
      </c>
      <c r="I10" s="3">
        <v>9</v>
      </c>
      <c r="J10" s="3">
        <v>12</v>
      </c>
      <c r="K10" s="3">
        <v>5</v>
      </c>
      <c r="L10" s="3">
        <v>12</v>
      </c>
      <c r="M10" s="3">
        <v>2</v>
      </c>
      <c r="N10" s="3">
        <v>11</v>
      </c>
      <c r="O10" s="3">
        <v>4</v>
      </c>
      <c r="P10" s="3">
        <v>34</v>
      </c>
      <c r="Q10" s="3">
        <v>8</v>
      </c>
    </row>
    <row r="11" spans="1:17" ht="26.25">
      <c r="A11" s="3"/>
      <c r="B11" s="3" t="s">
        <v>57</v>
      </c>
      <c r="C11" s="3" t="s">
        <v>109</v>
      </c>
      <c r="D11" s="3" t="s">
        <v>30</v>
      </c>
      <c r="E11" s="3" t="s">
        <v>59</v>
      </c>
      <c r="F11" s="3">
        <v>8.63</v>
      </c>
      <c r="G11" s="3">
        <v>9.31</v>
      </c>
      <c r="H11" s="3">
        <v>24</v>
      </c>
      <c r="I11" s="3">
        <v>10</v>
      </c>
      <c r="J11" s="3">
        <v>11</v>
      </c>
      <c r="K11" s="3">
        <v>16</v>
      </c>
      <c r="L11" s="3">
        <v>6</v>
      </c>
      <c r="M11" s="3">
        <v>8</v>
      </c>
      <c r="N11" s="3">
        <v>3</v>
      </c>
      <c r="O11" s="3">
        <v>7</v>
      </c>
      <c r="P11" s="3">
        <v>40</v>
      </c>
      <c r="Q11" s="3">
        <v>9</v>
      </c>
    </row>
    <row r="12" spans="1:17" ht="26.25">
      <c r="A12" s="3"/>
      <c r="B12" s="3" t="s">
        <v>145</v>
      </c>
      <c r="C12" s="3" t="s">
        <v>144</v>
      </c>
      <c r="D12" s="3" t="s">
        <v>63</v>
      </c>
      <c r="E12" s="3" t="s">
        <v>59</v>
      </c>
      <c r="F12" s="3">
        <v>8.45</v>
      </c>
      <c r="G12" s="3">
        <v>9.53</v>
      </c>
      <c r="H12" s="3">
        <v>23</v>
      </c>
      <c r="I12" s="3">
        <v>10</v>
      </c>
      <c r="J12" s="3">
        <v>10</v>
      </c>
      <c r="K12" s="3">
        <v>10</v>
      </c>
      <c r="L12" s="3">
        <v>7</v>
      </c>
      <c r="M12" s="3">
        <v>11</v>
      </c>
      <c r="N12" s="3">
        <v>3</v>
      </c>
      <c r="O12" s="3">
        <v>10</v>
      </c>
      <c r="P12" s="3">
        <v>41</v>
      </c>
      <c r="Q12" s="3">
        <v>10</v>
      </c>
    </row>
    <row r="13" spans="1:17" ht="26.25">
      <c r="A13" s="3"/>
      <c r="B13" s="3" t="s">
        <v>82</v>
      </c>
      <c r="C13" s="3" t="s">
        <v>149</v>
      </c>
      <c r="D13" s="3" t="s">
        <v>63</v>
      </c>
      <c r="E13" s="3" t="s">
        <v>59</v>
      </c>
      <c r="F13" s="3">
        <v>8.6</v>
      </c>
      <c r="G13" s="3">
        <v>9.56</v>
      </c>
      <c r="H13" s="3">
        <v>26</v>
      </c>
      <c r="I13" s="3">
        <v>10</v>
      </c>
      <c r="J13" s="3">
        <v>9</v>
      </c>
      <c r="K13" s="3">
        <v>14</v>
      </c>
      <c r="L13" s="3">
        <v>8</v>
      </c>
      <c r="M13" s="3">
        <v>5</v>
      </c>
      <c r="N13" s="3">
        <v>3</v>
      </c>
      <c r="O13" s="3">
        <v>12</v>
      </c>
      <c r="P13" s="3">
        <v>42</v>
      </c>
      <c r="Q13" s="3">
        <v>11</v>
      </c>
    </row>
    <row r="14" spans="1:17" ht="26.25">
      <c r="A14" s="3"/>
      <c r="B14" s="3" t="s">
        <v>191</v>
      </c>
      <c r="C14" s="3" t="s">
        <v>31</v>
      </c>
      <c r="D14" s="3" t="s">
        <v>192</v>
      </c>
      <c r="E14" s="3" t="s">
        <v>59</v>
      </c>
      <c r="F14" s="3">
        <v>8.15</v>
      </c>
      <c r="G14" s="3">
        <v>9.56</v>
      </c>
      <c r="H14" s="3">
        <v>20</v>
      </c>
      <c r="I14" s="3">
        <v>9</v>
      </c>
      <c r="J14" s="3">
        <v>8</v>
      </c>
      <c r="K14" s="3">
        <v>8</v>
      </c>
      <c r="L14" s="3">
        <v>8</v>
      </c>
      <c r="M14" s="3">
        <v>17</v>
      </c>
      <c r="N14" s="3">
        <v>11</v>
      </c>
      <c r="O14" s="3">
        <v>15</v>
      </c>
      <c r="P14" s="3">
        <v>59</v>
      </c>
      <c r="Q14" s="3">
        <v>12</v>
      </c>
    </row>
    <row r="15" spans="1:17" ht="26.25">
      <c r="A15" s="3"/>
      <c r="B15" s="3" t="s">
        <v>83</v>
      </c>
      <c r="C15" s="3" t="s">
        <v>84</v>
      </c>
      <c r="D15" s="3" t="s">
        <v>199</v>
      </c>
      <c r="E15" s="3" t="s">
        <v>59</v>
      </c>
      <c r="F15" s="3">
        <v>8.5</v>
      </c>
      <c r="G15" s="3">
        <v>10.88</v>
      </c>
      <c r="H15" s="3">
        <v>24</v>
      </c>
      <c r="I15" s="3">
        <v>9</v>
      </c>
      <c r="J15" s="3">
        <v>9</v>
      </c>
      <c r="K15" s="3">
        <v>11</v>
      </c>
      <c r="L15" s="3">
        <v>18</v>
      </c>
      <c r="M15" s="3">
        <v>8</v>
      </c>
      <c r="N15" s="3">
        <v>11</v>
      </c>
      <c r="O15" s="3">
        <v>12</v>
      </c>
      <c r="P15" s="3">
        <v>60</v>
      </c>
      <c r="Q15" s="3">
        <v>13</v>
      </c>
    </row>
    <row r="16" spans="1:17" ht="26.25">
      <c r="A16" s="3"/>
      <c r="B16" s="3" t="s">
        <v>171</v>
      </c>
      <c r="C16" s="3" t="s">
        <v>170</v>
      </c>
      <c r="D16" s="3" t="s">
        <v>67</v>
      </c>
      <c r="E16" s="3" t="s">
        <v>59</v>
      </c>
      <c r="F16" s="3">
        <v>8.6</v>
      </c>
      <c r="G16" s="3">
        <v>10.81</v>
      </c>
      <c r="H16" s="3">
        <v>22</v>
      </c>
      <c r="I16" s="3">
        <v>9</v>
      </c>
      <c r="J16" s="3">
        <v>10</v>
      </c>
      <c r="K16" s="3">
        <v>14</v>
      </c>
      <c r="L16" s="3">
        <v>16</v>
      </c>
      <c r="M16" s="3">
        <v>12</v>
      </c>
      <c r="N16" s="3">
        <v>11</v>
      </c>
      <c r="O16" s="3">
        <v>10</v>
      </c>
      <c r="P16" s="3">
        <v>63</v>
      </c>
      <c r="Q16" s="3">
        <v>14</v>
      </c>
    </row>
    <row r="17" spans="1:17" ht="26.25">
      <c r="A17" s="3"/>
      <c r="B17" s="3" t="s">
        <v>168</v>
      </c>
      <c r="C17" s="3" t="s">
        <v>167</v>
      </c>
      <c r="D17" s="3" t="s">
        <v>76</v>
      </c>
      <c r="E17" s="3" t="s">
        <v>59</v>
      </c>
      <c r="F17" s="3">
        <v>8.59</v>
      </c>
      <c r="G17" s="3">
        <v>11.38</v>
      </c>
      <c r="H17" s="3">
        <v>20</v>
      </c>
      <c r="I17" s="3">
        <v>8</v>
      </c>
      <c r="J17" s="3">
        <v>9</v>
      </c>
      <c r="K17" s="3">
        <v>13</v>
      </c>
      <c r="L17" s="3">
        <v>21</v>
      </c>
      <c r="M17" s="3">
        <v>17</v>
      </c>
      <c r="N17" s="3">
        <v>16</v>
      </c>
      <c r="O17" s="3">
        <v>12</v>
      </c>
      <c r="P17" s="3">
        <v>79</v>
      </c>
      <c r="Q17" s="3">
        <v>15</v>
      </c>
    </row>
    <row r="18" spans="1:17" ht="26.25">
      <c r="A18" s="3"/>
      <c r="B18" s="3" t="s">
        <v>204</v>
      </c>
      <c r="C18" s="3" t="s">
        <v>203</v>
      </c>
      <c r="D18" s="3" t="s">
        <v>199</v>
      </c>
      <c r="E18" s="3" t="s">
        <v>59</v>
      </c>
      <c r="F18" s="3">
        <v>9.18</v>
      </c>
      <c r="G18" s="3">
        <v>10.9</v>
      </c>
      <c r="H18" s="3">
        <v>21</v>
      </c>
      <c r="I18" s="3">
        <v>9</v>
      </c>
      <c r="J18" s="3">
        <v>8</v>
      </c>
      <c r="K18" s="3">
        <v>21</v>
      </c>
      <c r="L18" s="3">
        <v>19</v>
      </c>
      <c r="M18" s="3">
        <v>15</v>
      </c>
      <c r="N18" s="3">
        <v>11</v>
      </c>
      <c r="O18" s="3">
        <v>15</v>
      </c>
      <c r="P18" s="3">
        <v>81</v>
      </c>
      <c r="Q18" s="3">
        <v>16</v>
      </c>
    </row>
    <row r="19" spans="1:17" ht="26.25">
      <c r="A19" s="3"/>
      <c r="B19" s="3" t="s">
        <v>211</v>
      </c>
      <c r="C19" s="3" t="s">
        <v>212</v>
      </c>
      <c r="D19" s="3" t="s">
        <v>30</v>
      </c>
      <c r="E19" s="3" t="s">
        <v>59</v>
      </c>
      <c r="F19" s="3">
        <v>8.54</v>
      </c>
      <c r="G19" s="3">
        <v>10.47</v>
      </c>
      <c r="H19" s="3">
        <v>19</v>
      </c>
      <c r="I19" s="3">
        <v>8</v>
      </c>
      <c r="J19" s="3">
        <v>6</v>
      </c>
      <c r="K19" s="3">
        <v>12</v>
      </c>
      <c r="L19" s="3">
        <v>13</v>
      </c>
      <c r="M19" s="3">
        <v>19</v>
      </c>
      <c r="N19" s="3">
        <v>16</v>
      </c>
      <c r="O19" s="3">
        <v>21</v>
      </c>
      <c r="P19" s="3">
        <v>81</v>
      </c>
      <c r="Q19" s="3">
        <v>16</v>
      </c>
    </row>
    <row r="20" spans="1:17" ht="26.25">
      <c r="A20" s="3"/>
      <c r="B20" s="3" t="s">
        <v>152</v>
      </c>
      <c r="C20" s="3" t="s">
        <v>151</v>
      </c>
      <c r="D20" s="3" t="s">
        <v>63</v>
      </c>
      <c r="E20" s="3" t="s">
        <v>59</v>
      </c>
      <c r="F20" s="3">
        <v>8.81</v>
      </c>
      <c r="G20" s="3">
        <v>10.9</v>
      </c>
      <c r="H20" s="3">
        <v>22</v>
      </c>
      <c r="I20" s="3">
        <v>8</v>
      </c>
      <c r="J20" s="3">
        <v>7</v>
      </c>
      <c r="K20" s="3">
        <v>19</v>
      </c>
      <c r="L20" s="3">
        <v>19</v>
      </c>
      <c r="M20" s="3">
        <v>12</v>
      </c>
      <c r="N20" s="3">
        <v>16</v>
      </c>
      <c r="O20" s="3">
        <v>18</v>
      </c>
      <c r="P20" s="3">
        <v>84</v>
      </c>
      <c r="Q20" s="3">
        <v>18</v>
      </c>
    </row>
    <row r="21" spans="1:17" ht="26.25">
      <c r="A21" s="3"/>
      <c r="B21" s="3" t="s">
        <v>78</v>
      </c>
      <c r="C21" s="3" t="s">
        <v>79</v>
      </c>
      <c r="D21" s="3" t="s">
        <v>77</v>
      </c>
      <c r="E21" s="3" t="s">
        <v>59</v>
      </c>
      <c r="F21" s="3">
        <v>8.7</v>
      </c>
      <c r="G21" s="3">
        <v>10.59</v>
      </c>
      <c r="H21" s="3">
        <v>19</v>
      </c>
      <c r="I21" s="3">
        <v>7</v>
      </c>
      <c r="J21" s="3">
        <v>8</v>
      </c>
      <c r="K21" s="3">
        <v>17</v>
      </c>
      <c r="L21" s="3">
        <v>14</v>
      </c>
      <c r="M21" s="3">
        <v>19</v>
      </c>
      <c r="N21" s="3">
        <v>21</v>
      </c>
      <c r="O21" s="3">
        <v>15</v>
      </c>
      <c r="P21" s="3">
        <v>86</v>
      </c>
      <c r="Q21" s="3">
        <v>19</v>
      </c>
    </row>
    <row r="22" spans="1:17" ht="26.25">
      <c r="A22" s="3"/>
      <c r="B22" s="3" t="s">
        <v>209</v>
      </c>
      <c r="C22" s="3" t="s">
        <v>210</v>
      </c>
      <c r="D22" s="3" t="s">
        <v>192</v>
      </c>
      <c r="E22" s="3" t="s">
        <v>59</v>
      </c>
      <c r="F22" s="3">
        <v>8.7</v>
      </c>
      <c r="G22" s="3">
        <v>10.72</v>
      </c>
      <c r="H22" s="3">
        <v>17</v>
      </c>
      <c r="I22" s="3">
        <v>8</v>
      </c>
      <c r="J22" s="3">
        <v>7</v>
      </c>
      <c r="K22" s="3">
        <v>17</v>
      </c>
      <c r="L22" s="3">
        <v>15</v>
      </c>
      <c r="M22" s="3">
        <v>21</v>
      </c>
      <c r="N22" s="3">
        <v>16</v>
      </c>
      <c r="O22" s="3">
        <v>18</v>
      </c>
      <c r="P22" s="3">
        <v>87</v>
      </c>
      <c r="Q22" s="3">
        <v>20</v>
      </c>
    </row>
    <row r="23" spans="1:17" ht="26.25">
      <c r="A23" s="3"/>
      <c r="B23" s="3" t="s">
        <v>113</v>
      </c>
      <c r="C23" s="3" t="s">
        <v>202</v>
      </c>
      <c r="D23" s="3" t="s">
        <v>199</v>
      </c>
      <c r="E23" s="3" t="s">
        <v>59</v>
      </c>
      <c r="F23" s="3">
        <v>8.9</v>
      </c>
      <c r="G23" s="3">
        <v>10.85</v>
      </c>
      <c r="H23" s="3">
        <v>15</v>
      </c>
      <c r="I23" s="3">
        <v>8</v>
      </c>
      <c r="J23" s="3">
        <v>6</v>
      </c>
      <c r="K23" s="3">
        <v>20</v>
      </c>
      <c r="L23" s="3">
        <v>17</v>
      </c>
      <c r="M23" s="3">
        <v>22</v>
      </c>
      <c r="N23" s="3">
        <v>16</v>
      </c>
      <c r="O23" s="3">
        <v>21</v>
      </c>
      <c r="P23" s="3">
        <v>96</v>
      </c>
      <c r="Q23" s="3">
        <v>21</v>
      </c>
    </row>
    <row r="24" spans="1:17" ht="26.25">
      <c r="A24" s="3"/>
      <c r="B24" s="3" t="s">
        <v>190</v>
      </c>
      <c r="C24" s="3" t="s">
        <v>120</v>
      </c>
      <c r="D24" s="3" t="s">
        <v>40</v>
      </c>
      <c r="E24" s="3" t="s">
        <v>59</v>
      </c>
      <c r="F24" s="3">
        <v>9.28</v>
      </c>
      <c r="G24" s="3">
        <v>11.78</v>
      </c>
      <c r="H24" s="3">
        <v>21</v>
      </c>
      <c r="I24" s="3">
        <v>6</v>
      </c>
      <c r="J24" s="3">
        <v>7</v>
      </c>
      <c r="K24" s="3">
        <v>22</v>
      </c>
      <c r="L24" s="3">
        <v>22</v>
      </c>
      <c r="M24" s="3">
        <v>15</v>
      </c>
      <c r="N24" s="3">
        <v>22</v>
      </c>
      <c r="O24" s="3">
        <v>18</v>
      </c>
      <c r="P24" s="3">
        <v>99</v>
      </c>
      <c r="Q24" s="3">
        <v>22</v>
      </c>
    </row>
  </sheetData>
  <sheetProtection/>
  <mergeCells count="2">
    <mergeCell ref="A1:E1"/>
    <mergeCell ref="P1:Q1"/>
  </mergeCells>
  <printOptions horizontalCentered="1" verticalCentered="1"/>
  <pageMargins left="0.7086614173228347" right="0.1968503937007874" top="0.3937007874015748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4"/>
  <sheetViews>
    <sheetView tabSelected="1" zoomScale="60" zoomScaleNormal="60" zoomScalePageLayoutView="0" workbookViewId="0" topLeftCell="A1">
      <pane xSplit="1" ySplit="2" topLeftCell="B3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J25" sqref="J25"/>
    </sheetView>
  </sheetViews>
  <sheetFormatPr defaultColWidth="11.421875" defaultRowHeight="15"/>
  <cols>
    <col min="1" max="1" width="8.7109375" style="1" customWidth="1"/>
    <col min="2" max="2" width="22.28125" style="1" bestFit="1" customWidth="1"/>
    <col min="3" max="3" width="15.8515625" style="1" bestFit="1" customWidth="1"/>
    <col min="4" max="4" width="55.28125" style="1" bestFit="1" customWidth="1"/>
    <col min="5" max="5" width="13.00390625" style="1" customWidth="1"/>
    <col min="6" max="6" width="11.57421875" style="1" bestFit="1" customWidth="1"/>
    <col min="7" max="7" width="13.7109375" style="1" bestFit="1" customWidth="1"/>
    <col min="8" max="8" width="10.57421875" style="1" bestFit="1" customWidth="1"/>
    <col min="9" max="9" width="20.8515625" style="1" bestFit="1" customWidth="1"/>
    <col min="10" max="10" width="21.28125" style="1" bestFit="1" customWidth="1"/>
    <col min="11" max="11" width="11.57421875" style="1" bestFit="1" customWidth="1"/>
    <col min="12" max="12" width="10.7109375" style="1" bestFit="1" customWidth="1"/>
    <col min="13" max="13" width="10.00390625" style="1" bestFit="1" customWidth="1"/>
    <col min="14" max="14" width="10.7109375" style="1" bestFit="1" customWidth="1"/>
    <col min="15" max="15" width="11.00390625" style="1" bestFit="1" customWidth="1"/>
    <col min="16" max="17" width="11.421875" style="1" customWidth="1"/>
    <col min="18" max="18" width="37.8515625" style="1" customWidth="1"/>
    <col min="19" max="16384" width="11.421875" style="1" customWidth="1"/>
  </cols>
  <sheetData>
    <row r="1" spans="1:18" ht="46.5">
      <c r="A1" s="63" t="s">
        <v>23</v>
      </c>
      <c r="B1" s="64"/>
      <c r="C1" s="64"/>
      <c r="D1" s="64"/>
      <c r="E1" s="65"/>
      <c r="F1" s="51" t="s">
        <v>0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0</v>
      </c>
      <c r="L1" s="51" t="s">
        <v>17</v>
      </c>
      <c r="M1" s="51" t="s">
        <v>4</v>
      </c>
      <c r="N1" s="51" t="s">
        <v>18</v>
      </c>
      <c r="O1" s="51" t="s">
        <v>19</v>
      </c>
      <c r="P1" s="66" t="s">
        <v>2</v>
      </c>
      <c r="Q1" s="66"/>
      <c r="R1" s="2"/>
    </row>
    <row r="2" spans="1:17" s="6" customFormat="1" ht="23.25">
      <c r="A2" s="5" t="s">
        <v>9</v>
      </c>
      <c r="B2" s="5" t="s">
        <v>12</v>
      </c>
      <c r="C2" s="5" t="s">
        <v>11</v>
      </c>
      <c r="D2" s="5" t="s">
        <v>10</v>
      </c>
      <c r="E2" s="5" t="s">
        <v>13</v>
      </c>
      <c r="F2" s="5" t="s">
        <v>8</v>
      </c>
      <c r="G2" s="5" t="s">
        <v>8</v>
      </c>
      <c r="H2" s="5" t="s">
        <v>7</v>
      </c>
      <c r="I2" s="5" t="s">
        <v>7</v>
      </c>
      <c r="J2" s="5" t="s">
        <v>7</v>
      </c>
      <c r="K2" s="5" t="s">
        <v>16</v>
      </c>
      <c r="L2" s="5" t="s">
        <v>16</v>
      </c>
      <c r="M2" s="5" t="s">
        <v>16</v>
      </c>
      <c r="N2" s="5" t="s">
        <v>16</v>
      </c>
      <c r="O2" s="5" t="s">
        <v>16</v>
      </c>
      <c r="P2" s="5" t="s">
        <v>1</v>
      </c>
      <c r="Q2" s="5" t="s">
        <v>16</v>
      </c>
    </row>
    <row r="3" spans="1:17" ht="26.25">
      <c r="A3" s="3"/>
      <c r="B3" s="3" t="s">
        <v>50</v>
      </c>
      <c r="C3" s="3" t="s">
        <v>49</v>
      </c>
      <c r="D3" s="3" t="s">
        <v>199</v>
      </c>
      <c r="E3" s="3" t="s">
        <v>52</v>
      </c>
      <c r="F3" s="3">
        <v>8</v>
      </c>
      <c r="G3" s="3">
        <v>9.5</v>
      </c>
      <c r="H3" s="3">
        <v>24</v>
      </c>
      <c r="I3" s="3">
        <v>10</v>
      </c>
      <c r="J3" s="3">
        <v>12</v>
      </c>
      <c r="K3" s="3">
        <v>1</v>
      </c>
      <c r="L3" s="3">
        <v>3</v>
      </c>
      <c r="M3" s="3">
        <v>6</v>
      </c>
      <c r="N3" s="3">
        <v>2</v>
      </c>
      <c r="O3" s="3">
        <v>1</v>
      </c>
      <c r="P3" s="3">
        <v>13</v>
      </c>
      <c r="Q3" s="3">
        <v>1</v>
      </c>
    </row>
    <row r="4" spans="1:17" ht="26.25">
      <c r="A4" s="3"/>
      <c r="B4" s="3" t="s">
        <v>111</v>
      </c>
      <c r="C4" s="3" t="s">
        <v>110</v>
      </c>
      <c r="D4" s="3" t="s">
        <v>30</v>
      </c>
      <c r="E4" s="3" t="s">
        <v>52</v>
      </c>
      <c r="F4" s="3">
        <v>8.06</v>
      </c>
      <c r="G4" s="3">
        <v>9.84</v>
      </c>
      <c r="H4" s="3">
        <v>25</v>
      </c>
      <c r="I4" s="3">
        <v>10</v>
      </c>
      <c r="J4" s="3">
        <v>12</v>
      </c>
      <c r="K4" s="3">
        <v>2</v>
      </c>
      <c r="L4" s="3">
        <v>4</v>
      </c>
      <c r="M4" s="3">
        <v>5</v>
      </c>
      <c r="N4" s="3">
        <v>2</v>
      </c>
      <c r="O4" s="3">
        <v>1</v>
      </c>
      <c r="P4" s="3">
        <v>14</v>
      </c>
      <c r="Q4" s="3">
        <v>2</v>
      </c>
    </row>
    <row r="5" spans="1:17" ht="26.25">
      <c r="A5" s="3"/>
      <c r="B5" s="3" t="s">
        <v>156</v>
      </c>
      <c r="C5" s="3" t="s">
        <v>155</v>
      </c>
      <c r="D5" s="3" t="s">
        <v>63</v>
      </c>
      <c r="E5" s="3" t="s">
        <v>52</v>
      </c>
      <c r="F5" s="3">
        <v>8.54</v>
      </c>
      <c r="G5" s="3">
        <v>9.31</v>
      </c>
      <c r="H5" s="3">
        <v>27</v>
      </c>
      <c r="I5" s="3">
        <v>11</v>
      </c>
      <c r="J5" s="3">
        <v>10</v>
      </c>
      <c r="K5" s="3">
        <v>5</v>
      </c>
      <c r="L5" s="3">
        <v>2</v>
      </c>
      <c r="M5" s="3">
        <v>2</v>
      </c>
      <c r="N5" s="3">
        <v>1</v>
      </c>
      <c r="O5" s="3">
        <v>5</v>
      </c>
      <c r="P5" s="3">
        <v>15</v>
      </c>
      <c r="Q5" s="3">
        <v>3</v>
      </c>
    </row>
    <row r="6" spans="1:17" ht="26.25">
      <c r="A6" s="3"/>
      <c r="B6" s="3" t="s">
        <v>113</v>
      </c>
      <c r="C6" s="3" t="s">
        <v>62</v>
      </c>
      <c r="D6" s="3" t="s">
        <v>30</v>
      </c>
      <c r="E6" s="3" t="s">
        <v>52</v>
      </c>
      <c r="F6" s="3">
        <v>8.63</v>
      </c>
      <c r="G6" s="3">
        <v>11.38</v>
      </c>
      <c r="H6" s="3">
        <v>28</v>
      </c>
      <c r="I6" s="3">
        <v>10</v>
      </c>
      <c r="J6" s="3">
        <v>12</v>
      </c>
      <c r="K6" s="3">
        <v>8</v>
      </c>
      <c r="L6" s="3">
        <v>13</v>
      </c>
      <c r="M6" s="3">
        <v>1</v>
      </c>
      <c r="N6" s="3">
        <v>2</v>
      </c>
      <c r="O6" s="3">
        <v>1</v>
      </c>
      <c r="P6" s="3">
        <v>25</v>
      </c>
      <c r="Q6" s="3">
        <v>4</v>
      </c>
    </row>
    <row r="7" spans="1:17" ht="26.25">
      <c r="A7" s="3"/>
      <c r="B7" s="3" t="s">
        <v>186</v>
      </c>
      <c r="C7" s="3" t="s">
        <v>187</v>
      </c>
      <c r="D7" s="3" t="s">
        <v>40</v>
      </c>
      <c r="E7" s="3" t="s">
        <v>52</v>
      </c>
      <c r="F7" s="3">
        <v>8.11</v>
      </c>
      <c r="G7" s="3">
        <v>9.26</v>
      </c>
      <c r="H7" s="3">
        <v>20</v>
      </c>
      <c r="I7" s="3">
        <v>9</v>
      </c>
      <c r="J7" s="3">
        <v>10</v>
      </c>
      <c r="K7" s="3">
        <v>3</v>
      </c>
      <c r="L7" s="3">
        <v>1</v>
      </c>
      <c r="M7" s="3">
        <v>14</v>
      </c>
      <c r="N7" s="3">
        <v>7</v>
      </c>
      <c r="O7" s="3">
        <v>5</v>
      </c>
      <c r="P7" s="3">
        <v>30</v>
      </c>
      <c r="Q7" s="3">
        <v>5</v>
      </c>
    </row>
    <row r="8" spans="1:17" ht="26.25">
      <c r="A8" s="3"/>
      <c r="B8" s="3" t="s">
        <v>86</v>
      </c>
      <c r="C8" s="3" t="s">
        <v>195</v>
      </c>
      <c r="D8" s="3" t="s">
        <v>192</v>
      </c>
      <c r="E8" s="3" t="s">
        <v>52</v>
      </c>
      <c r="F8" s="3">
        <v>8.47</v>
      </c>
      <c r="G8" s="3">
        <v>10.38</v>
      </c>
      <c r="H8" s="3">
        <v>26</v>
      </c>
      <c r="I8" s="3">
        <v>9</v>
      </c>
      <c r="J8" s="3">
        <v>8</v>
      </c>
      <c r="K8" s="3">
        <v>4</v>
      </c>
      <c r="L8" s="3">
        <v>6</v>
      </c>
      <c r="M8" s="3">
        <v>4</v>
      </c>
      <c r="N8" s="3">
        <v>7</v>
      </c>
      <c r="O8" s="3">
        <v>11</v>
      </c>
      <c r="P8" s="3">
        <v>32</v>
      </c>
      <c r="Q8" s="3">
        <v>6</v>
      </c>
    </row>
    <row r="9" spans="1:17" ht="26.25">
      <c r="A9" s="3"/>
      <c r="B9" s="3" t="s">
        <v>140</v>
      </c>
      <c r="C9" s="3" t="s">
        <v>139</v>
      </c>
      <c r="D9" s="3" t="s">
        <v>47</v>
      </c>
      <c r="E9" s="3" t="s">
        <v>52</v>
      </c>
      <c r="F9" s="3">
        <v>8.95</v>
      </c>
      <c r="G9" s="3">
        <v>10.47</v>
      </c>
      <c r="H9" s="3">
        <v>23</v>
      </c>
      <c r="I9" s="3">
        <v>10</v>
      </c>
      <c r="J9" s="3">
        <v>10</v>
      </c>
      <c r="K9" s="3">
        <v>13</v>
      </c>
      <c r="L9" s="3">
        <v>7</v>
      </c>
      <c r="M9" s="3">
        <v>7</v>
      </c>
      <c r="N9" s="3">
        <v>2</v>
      </c>
      <c r="O9" s="3">
        <v>5</v>
      </c>
      <c r="P9" s="3">
        <v>34</v>
      </c>
      <c r="Q9" s="3">
        <v>7</v>
      </c>
    </row>
    <row r="10" spans="1:17" ht="26.25">
      <c r="A10" s="3"/>
      <c r="B10" s="3" t="s">
        <v>130</v>
      </c>
      <c r="C10" s="3" t="s">
        <v>141</v>
      </c>
      <c r="D10" s="3" t="s">
        <v>47</v>
      </c>
      <c r="E10" s="3" t="s">
        <v>52</v>
      </c>
      <c r="F10" s="3">
        <v>8.6</v>
      </c>
      <c r="G10" s="3">
        <v>10.75</v>
      </c>
      <c r="H10" s="3">
        <v>23</v>
      </c>
      <c r="I10" s="3">
        <v>9</v>
      </c>
      <c r="J10" s="3">
        <v>9</v>
      </c>
      <c r="K10" s="3">
        <v>6</v>
      </c>
      <c r="L10" s="3">
        <v>9</v>
      </c>
      <c r="M10" s="3">
        <v>7</v>
      </c>
      <c r="N10" s="3">
        <v>7</v>
      </c>
      <c r="O10" s="3">
        <v>8</v>
      </c>
      <c r="P10" s="3">
        <v>37</v>
      </c>
      <c r="Q10" s="3">
        <v>8</v>
      </c>
    </row>
    <row r="11" spans="1:17" ht="26.25">
      <c r="A11" s="3"/>
      <c r="B11" s="3" t="s">
        <v>159</v>
      </c>
      <c r="C11" s="3" t="s">
        <v>158</v>
      </c>
      <c r="D11" s="3" t="s">
        <v>76</v>
      </c>
      <c r="E11" s="3" t="s">
        <v>52</v>
      </c>
      <c r="F11" s="3">
        <v>8.78</v>
      </c>
      <c r="G11" s="3">
        <v>11.1</v>
      </c>
      <c r="H11" s="3">
        <v>23</v>
      </c>
      <c r="I11" s="3">
        <v>9</v>
      </c>
      <c r="J11" s="3">
        <v>11</v>
      </c>
      <c r="K11" s="3">
        <v>10</v>
      </c>
      <c r="L11" s="3">
        <v>10</v>
      </c>
      <c r="M11" s="3">
        <v>7</v>
      </c>
      <c r="N11" s="3">
        <v>7</v>
      </c>
      <c r="O11" s="3">
        <v>4</v>
      </c>
      <c r="P11" s="3">
        <v>38</v>
      </c>
      <c r="Q11" s="3">
        <v>9</v>
      </c>
    </row>
    <row r="12" spans="1:17" ht="26.25">
      <c r="A12" s="3"/>
      <c r="B12" s="3" t="s">
        <v>41</v>
      </c>
      <c r="C12" s="3" t="s">
        <v>85</v>
      </c>
      <c r="D12" s="3" t="s">
        <v>199</v>
      </c>
      <c r="E12" s="3" t="s">
        <v>52</v>
      </c>
      <c r="F12" s="3">
        <v>8.62</v>
      </c>
      <c r="G12" s="3">
        <v>10</v>
      </c>
      <c r="H12" s="3">
        <v>22</v>
      </c>
      <c r="I12" s="3">
        <v>10</v>
      </c>
      <c r="J12" s="3">
        <v>4</v>
      </c>
      <c r="K12" s="3">
        <v>7</v>
      </c>
      <c r="L12" s="3">
        <v>5</v>
      </c>
      <c r="M12" s="3">
        <v>11</v>
      </c>
      <c r="N12" s="3">
        <v>2</v>
      </c>
      <c r="O12" s="3">
        <v>14</v>
      </c>
      <c r="P12" s="3">
        <v>39</v>
      </c>
      <c r="Q12" s="3">
        <v>10</v>
      </c>
    </row>
    <row r="13" spans="1:17" ht="26.25">
      <c r="A13" s="3"/>
      <c r="B13" s="3" t="s">
        <v>185</v>
      </c>
      <c r="C13" s="3" t="s">
        <v>85</v>
      </c>
      <c r="D13" s="3" t="s">
        <v>40</v>
      </c>
      <c r="E13" s="3" t="s">
        <v>52</v>
      </c>
      <c r="F13" s="3">
        <v>8.88</v>
      </c>
      <c r="G13" s="3">
        <v>10.52</v>
      </c>
      <c r="H13" s="3">
        <v>27</v>
      </c>
      <c r="I13" s="3">
        <v>9</v>
      </c>
      <c r="J13" s="3">
        <v>5</v>
      </c>
      <c r="K13" s="3">
        <v>11</v>
      </c>
      <c r="L13" s="3">
        <v>8</v>
      </c>
      <c r="M13" s="3">
        <v>2</v>
      </c>
      <c r="N13" s="3">
        <v>7</v>
      </c>
      <c r="O13" s="3">
        <v>13</v>
      </c>
      <c r="P13" s="3">
        <v>41</v>
      </c>
      <c r="Q13" s="3">
        <v>11</v>
      </c>
    </row>
    <row r="14" spans="1:17" ht="26.25">
      <c r="A14" s="3"/>
      <c r="B14" s="3" t="s">
        <v>206</v>
      </c>
      <c r="C14" s="3" t="s">
        <v>205</v>
      </c>
      <c r="D14" s="3" t="s">
        <v>199</v>
      </c>
      <c r="E14" s="3" t="s">
        <v>52</v>
      </c>
      <c r="F14" s="3">
        <v>8.9</v>
      </c>
      <c r="G14" s="3">
        <v>11.28</v>
      </c>
      <c r="H14" s="3">
        <v>23</v>
      </c>
      <c r="I14" s="3">
        <v>9</v>
      </c>
      <c r="J14" s="3">
        <v>9</v>
      </c>
      <c r="K14" s="3">
        <v>12</v>
      </c>
      <c r="L14" s="3">
        <v>12</v>
      </c>
      <c r="M14" s="3">
        <v>7</v>
      </c>
      <c r="N14" s="3">
        <v>7</v>
      </c>
      <c r="O14" s="3">
        <v>8</v>
      </c>
      <c r="P14" s="3">
        <v>46</v>
      </c>
      <c r="Q14" s="3">
        <v>12</v>
      </c>
    </row>
    <row r="15" spans="1:17" ht="26.25">
      <c r="A15" s="3"/>
      <c r="B15" s="3" t="s">
        <v>66</v>
      </c>
      <c r="C15" s="3" t="s">
        <v>117</v>
      </c>
      <c r="D15" s="3" t="s">
        <v>30</v>
      </c>
      <c r="E15" s="3" t="s">
        <v>52</v>
      </c>
      <c r="F15" s="3">
        <v>8.65</v>
      </c>
      <c r="G15" s="3">
        <v>11.42</v>
      </c>
      <c r="H15" s="3">
        <v>22</v>
      </c>
      <c r="I15" s="3">
        <v>9</v>
      </c>
      <c r="J15" s="3">
        <v>9</v>
      </c>
      <c r="K15" s="3">
        <v>9</v>
      </c>
      <c r="L15" s="3">
        <v>14</v>
      </c>
      <c r="M15" s="3">
        <v>11</v>
      </c>
      <c r="N15" s="3">
        <v>7</v>
      </c>
      <c r="O15" s="3">
        <v>8</v>
      </c>
      <c r="P15" s="3">
        <v>49</v>
      </c>
      <c r="Q15" s="3">
        <v>13</v>
      </c>
    </row>
    <row r="16" spans="1:17" ht="26.25">
      <c r="A16" s="3"/>
      <c r="B16" s="3" t="s">
        <v>116</v>
      </c>
      <c r="C16" s="3" t="s">
        <v>115</v>
      </c>
      <c r="D16" s="3" t="s">
        <v>30</v>
      </c>
      <c r="E16" s="3" t="s">
        <v>52</v>
      </c>
      <c r="F16" s="3">
        <v>9.57</v>
      </c>
      <c r="G16" s="3">
        <v>11.18</v>
      </c>
      <c r="H16" s="3">
        <v>19</v>
      </c>
      <c r="I16" s="3">
        <v>8</v>
      </c>
      <c r="J16" s="3">
        <v>8</v>
      </c>
      <c r="K16" s="3">
        <v>14</v>
      </c>
      <c r="L16" s="3">
        <v>11</v>
      </c>
      <c r="M16" s="3">
        <v>15</v>
      </c>
      <c r="N16" s="3">
        <v>14</v>
      </c>
      <c r="O16" s="3">
        <v>11</v>
      </c>
      <c r="P16" s="3">
        <v>65</v>
      </c>
      <c r="Q16" s="3">
        <v>14</v>
      </c>
    </row>
    <row r="17" spans="1:17" ht="26.25">
      <c r="A17" s="3"/>
      <c r="B17" s="3" t="s">
        <v>114</v>
      </c>
      <c r="C17" s="3" t="s">
        <v>44</v>
      </c>
      <c r="D17" s="3" t="s">
        <v>30</v>
      </c>
      <c r="E17" s="3" t="s">
        <v>52</v>
      </c>
      <c r="F17" s="3">
        <v>11.25</v>
      </c>
      <c r="G17" s="3">
        <v>12.9</v>
      </c>
      <c r="H17" s="3">
        <v>21</v>
      </c>
      <c r="I17" s="3">
        <v>5</v>
      </c>
      <c r="J17" s="3">
        <v>2</v>
      </c>
      <c r="K17" s="3">
        <v>15</v>
      </c>
      <c r="L17" s="3">
        <v>15</v>
      </c>
      <c r="M17" s="3">
        <v>13</v>
      </c>
      <c r="N17" s="3">
        <v>15</v>
      </c>
      <c r="O17" s="3">
        <v>15</v>
      </c>
      <c r="P17" s="3">
        <v>73</v>
      </c>
      <c r="Q17" s="3">
        <v>15</v>
      </c>
    </row>
    <row r="18" spans="1:17" ht="26.25">
      <c r="A18" s="3"/>
      <c r="B18" s="3"/>
      <c r="C18" s="3"/>
      <c r="D18" s="3"/>
      <c r="E18" s="3"/>
      <c r="F18" s="8"/>
      <c r="G18" s="8"/>
      <c r="H18" s="9"/>
      <c r="I18" s="9"/>
      <c r="J18" s="9"/>
      <c r="K18" s="3"/>
      <c r="L18" s="3"/>
      <c r="M18" s="3"/>
      <c r="N18" s="3"/>
      <c r="O18" s="3"/>
      <c r="P18" s="3"/>
      <c r="Q18" s="3"/>
    </row>
    <row r="19" spans="1:17" ht="26.25">
      <c r="A19" s="3"/>
      <c r="B19" s="3"/>
      <c r="C19" s="3"/>
      <c r="D19" s="3"/>
      <c r="E19" s="3"/>
      <c r="F19" s="8"/>
      <c r="G19" s="8"/>
      <c r="H19" s="9"/>
      <c r="I19" s="9"/>
      <c r="J19" s="9"/>
      <c r="K19" s="3"/>
      <c r="L19" s="3"/>
      <c r="M19" s="3"/>
      <c r="N19" s="3"/>
      <c r="O19" s="3"/>
      <c r="P19" s="3"/>
      <c r="Q19" s="3"/>
    </row>
    <row r="20" spans="1:17" ht="26.25">
      <c r="A20" s="3"/>
      <c r="B20" s="3"/>
      <c r="C20" s="3"/>
      <c r="D20" s="3"/>
      <c r="E20" s="3"/>
      <c r="F20" s="8"/>
      <c r="G20" s="8"/>
      <c r="H20" s="9"/>
      <c r="I20" s="9"/>
      <c r="J20" s="9"/>
      <c r="K20" s="3"/>
      <c r="L20" s="3"/>
      <c r="M20" s="3"/>
      <c r="N20" s="3"/>
      <c r="O20" s="3"/>
      <c r="P20" s="3"/>
      <c r="Q20" s="3"/>
    </row>
    <row r="21" spans="1:17" ht="26.25">
      <c r="A21" s="3"/>
      <c r="B21" s="3"/>
      <c r="C21" s="3"/>
      <c r="D21" s="3"/>
      <c r="E21" s="3"/>
      <c r="F21" s="8"/>
      <c r="G21" s="8"/>
      <c r="H21" s="9"/>
      <c r="I21" s="9"/>
      <c r="J21" s="9"/>
      <c r="K21" s="3"/>
      <c r="L21" s="3"/>
      <c r="M21" s="3"/>
      <c r="N21" s="3"/>
      <c r="O21" s="3"/>
      <c r="P21" s="3"/>
      <c r="Q21" s="3"/>
    </row>
    <row r="22" spans="1:17" ht="26.25">
      <c r="A22" s="3"/>
      <c r="B22" s="3"/>
      <c r="C22" s="3"/>
      <c r="D22" s="3"/>
      <c r="E22" s="3"/>
      <c r="F22" s="8"/>
      <c r="G22" s="8"/>
      <c r="H22" s="9"/>
      <c r="I22" s="9"/>
      <c r="J22" s="9"/>
      <c r="K22" s="3"/>
      <c r="L22" s="3"/>
      <c r="M22" s="3"/>
      <c r="N22" s="3"/>
      <c r="O22" s="3"/>
      <c r="P22" s="3"/>
      <c r="Q22" s="3"/>
    </row>
    <row r="23" spans="1:17" ht="26.25">
      <c r="A23" s="3"/>
      <c r="B23" s="3"/>
      <c r="C23" s="3"/>
      <c r="D23" s="3"/>
      <c r="E23" s="3"/>
      <c r="F23" s="8"/>
      <c r="G23" s="8"/>
      <c r="H23" s="9"/>
      <c r="I23" s="9"/>
      <c r="J23" s="9"/>
      <c r="K23" s="3"/>
      <c r="L23" s="3"/>
      <c r="M23" s="3"/>
      <c r="N23" s="3"/>
      <c r="O23" s="3"/>
      <c r="P23" s="3"/>
      <c r="Q23" s="3"/>
    </row>
    <row r="24" spans="1:17" ht="26.25">
      <c r="A24" s="3"/>
      <c r="B24" s="3"/>
      <c r="C24" s="3"/>
      <c r="D24" s="3"/>
      <c r="E24" s="3"/>
      <c r="F24" s="8"/>
      <c r="G24" s="8"/>
      <c r="H24" s="9"/>
      <c r="I24" s="9"/>
      <c r="J24" s="9"/>
      <c r="K24" s="3"/>
      <c r="L24" s="3"/>
      <c r="M24" s="3"/>
      <c r="N24" s="3"/>
      <c r="O24" s="3"/>
      <c r="P24" s="3"/>
      <c r="Q24" s="3"/>
    </row>
    <row r="25" spans="1:17" ht="26.25">
      <c r="A25" s="3"/>
      <c r="B25" s="3"/>
      <c r="C25" s="3"/>
      <c r="D25" s="3"/>
      <c r="E25" s="3"/>
      <c r="F25" s="8"/>
      <c r="G25" s="8"/>
      <c r="H25" s="9"/>
      <c r="I25" s="9"/>
      <c r="J25" s="9"/>
      <c r="K25" s="3"/>
      <c r="L25" s="3"/>
      <c r="M25" s="3"/>
      <c r="N25" s="3"/>
      <c r="O25" s="3"/>
      <c r="P25" s="3"/>
      <c r="Q25" s="3"/>
    </row>
    <row r="26" spans="1:17" ht="26.25">
      <c r="A26" s="3"/>
      <c r="B26" s="3"/>
      <c r="C26" s="3"/>
      <c r="D26" s="3"/>
      <c r="E26" s="3"/>
      <c r="F26" s="8"/>
      <c r="G26" s="8"/>
      <c r="H26" s="9"/>
      <c r="I26" s="9"/>
      <c r="J26" s="9"/>
      <c r="K26" s="3"/>
      <c r="L26" s="3"/>
      <c r="M26" s="3"/>
      <c r="N26" s="3"/>
      <c r="O26" s="3"/>
      <c r="P26" s="3"/>
      <c r="Q26" s="3"/>
    </row>
    <row r="27" spans="1:17" ht="26.25">
      <c r="A27" s="3"/>
      <c r="B27" s="3"/>
      <c r="C27" s="3"/>
      <c r="D27" s="3"/>
      <c r="E27" s="3"/>
      <c r="F27" s="8"/>
      <c r="G27" s="8"/>
      <c r="H27" s="9"/>
      <c r="I27" s="9"/>
      <c r="J27" s="9"/>
      <c r="K27" s="3"/>
      <c r="L27" s="3"/>
      <c r="M27" s="3"/>
      <c r="N27" s="3"/>
      <c r="O27" s="3"/>
      <c r="P27" s="3"/>
      <c r="Q27" s="3"/>
    </row>
    <row r="28" spans="1:17" ht="26.25">
      <c r="A28" s="3"/>
      <c r="B28" s="3"/>
      <c r="C28" s="3"/>
      <c r="D28" s="3"/>
      <c r="E28" s="3"/>
      <c r="F28" s="8"/>
      <c r="G28" s="8"/>
      <c r="H28" s="9"/>
      <c r="I28" s="9"/>
      <c r="J28" s="9"/>
      <c r="K28" s="3"/>
      <c r="L28" s="3"/>
      <c r="M28" s="3"/>
      <c r="N28" s="3"/>
      <c r="O28" s="3"/>
      <c r="P28" s="3"/>
      <c r="Q28" s="3"/>
    </row>
    <row r="29" spans="1:17" ht="26.25">
      <c r="A29" s="3"/>
      <c r="B29" s="3"/>
      <c r="C29" s="3"/>
      <c r="D29" s="3"/>
      <c r="E29" s="3"/>
      <c r="F29" s="8"/>
      <c r="G29" s="8"/>
      <c r="H29" s="9"/>
      <c r="I29" s="9"/>
      <c r="J29" s="9"/>
      <c r="K29" s="3"/>
      <c r="L29" s="3"/>
      <c r="M29" s="3"/>
      <c r="N29" s="3"/>
      <c r="O29" s="3"/>
      <c r="P29" s="3"/>
      <c r="Q29" s="3"/>
    </row>
    <row r="30" spans="1:17" ht="26.25">
      <c r="A30" s="3"/>
      <c r="B30" s="3"/>
      <c r="C30" s="3"/>
      <c r="D30" s="3"/>
      <c r="E30" s="3"/>
      <c r="F30" s="8"/>
      <c r="G30" s="8"/>
      <c r="H30" s="9"/>
      <c r="I30" s="9"/>
      <c r="J30" s="9"/>
      <c r="K30" s="3"/>
      <c r="L30" s="3"/>
      <c r="M30" s="3"/>
      <c r="N30" s="3"/>
      <c r="O30" s="3"/>
      <c r="P30" s="3"/>
      <c r="Q30" s="3"/>
    </row>
    <row r="31" spans="1:17" ht="26.25">
      <c r="A31" s="3"/>
      <c r="B31" s="3"/>
      <c r="C31" s="3"/>
      <c r="D31" s="3"/>
      <c r="E31" s="3"/>
      <c r="F31" s="8"/>
      <c r="G31" s="8"/>
      <c r="H31" s="9"/>
      <c r="I31" s="9"/>
      <c r="J31" s="9"/>
      <c r="K31" s="3"/>
      <c r="L31" s="3"/>
      <c r="M31" s="3"/>
      <c r="N31" s="3"/>
      <c r="O31" s="3"/>
      <c r="P31" s="3"/>
      <c r="Q31" s="3"/>
    </row>
    <row r="32" spans="1:17" ht="26.25">
      <c r="A32" s="3"/>
      <c r="B32" s="3"/>
      <c r="C32" s="3"/>
      <c r="D32" s="3"/>
      <c r="E32" s="3"/>
      <c r="F32" s="8"/>
      <c r="G32" s="8"/>
      <c r="H32" s="9"/>
      <c r="I32" s="9"/>
      <c r="J32" s="9"/>
      <c r="K32" s="3"/>
      <c r="L32" s="3"/>
      <c r="M32" s="3"/>
      <c r="N32" s="3"/>
      <c r="O32" s="3"/>
      <c r="P32" s="3"/>
      <c r="Q32" s="3"/>
    </row>
    <row r="33" spans="1:17" ht="26.25">
      <c r="A33" s="3"/>
      <c r="B33" s="3"/>
      <c r="C33" s="3"/>
      <c r="D33" s="3"/>
      <c r="E33" s="3"/>
      <c r="F33" s="8"/>
      <c r="G33" s="8"/>
      <c r="H33" s="9"/>
      <c r="I33" s="9"/>
      <c r="J33" s="9"/>
      <c r="K33" s="3"/>
      <c r="L33" s="3"/>
      <c r="M33" s="3"/>
      <c r="N33" s="3"/>
      <c r="O33" s="3"/>
      <c r="P33" s="3"/>
      <c r="Q33" s="3"/>
    </row>
    <row r="34" spans="1:17" ht="26.25">
      <c r="A34" s="3"/>
      <c r="B34" s="3"/>
      <c r="C34" s="3"/>
      <c r="D34" s="3"/>
      <c r="E34" s="3"/>
      <c r="F34" s="8"/>
      <c r="G34" s="8"/>
      <c r="H34" s="9"/>
      <c r="I34" s="9"/>
      <c r="J34" s="9"/>
      <c r="K34" s="3"/>
      <c r="L34" s="3"/>
      <c r="M34" s="3"/>
      <c r="N34" s="3"/>
      <c r="O34" s="3"/>
      <c r="P34" s="3"/>
      <c r="Q34" s="3"/>
    </row>
    <row r="35" spans="1:17" ht="26.25">
      <c r="A35" s="3"/>
      <c r="B35" s="3"/>
      <c r="C35" s="3"/>
      <c r="D35" s="3"/>
      <c r="E35" s="3"/>
      <c r="F35" s="8"/>
      <c r="G35" s="8"/>
      <c r="H35" s="9"/>
      <c r="I35" s="9"/>
      <c r="J35" s="9"/>
      <c r="K35" s="3"/>
      <c r="L35" s="3"/>
      <c r="M35" s="3"/>
      <c r="N35" s="3"/>
      <c r="O35" s="3"/>
      <c r="P35" s="3"/>
      <c r="Q35" s="3"/>
    </row>
    <row r="36" spans="1:17" ht="26.25">
      <c r="A36" s="3"/>
      <c r="B36" s="3"/>
      <c r="C36" s="3"/>
      <c r="D36" s="3"/>
      <c r="E36" s="3"/>
      <c r="F36" s="8"/>
      <c r="G36" s="8"/>
      <c r="H36" s="9"/>
      <c r="I36" s="9"/>
      <c r="J36" s="9"/>
      <c r="K36" s="3"/>
      <c r="L36" s="3"/>
      <c r="M36" s="3"/>
      <c r="N36" s="3"/>
      <c r="O36" s="3"/>
      <c r="P36" s="3"/>
      <c r="Q36" s="3"/>
    </row>
    <row r="37" spans="1:17" ht="26.25">
      <c r="A37" s="3"/>
      <c r="B37" s="3"/>
      <c r="C37" s="3"/>
      <c r="D37" s="3"/>
      <c r="E37" s="3"/>
      <c r="F37" s="8"/>
      <c r="G37" s="8"/>
      <c r="H37" s="9"/>
      <c r="I37" s="9"/>
      <c r="J37" s="9"/>
      <c r="K37" s="3"/>
      <c r="L37" s="3"/>
      <c r="M37" s="3"/>
      <c r="N37" s="3"/>
      <c r="O37" s="3"/>
      <c r="P37" s="3"/>
      <c r="Q37" s="3"/>
    </row>
    <row r="38" spans="1:17" ht="26.25">
      <c r="A38" s="3"/>
      <c r="B38" s="3"/>
      <c r="C38" s="3"/>
      <c r="D38" s="3"/>
      <c r="E38" s="3"/>
      <c r="F38" s="8"/>
      <c r="G38" s="8"/>
      <c r="H38" s="9"/>
      <c r="I38" s="9"/>
      <c r="J38" s="9"/>
      <c r="K38" s="3"/>
      <c r="L38" s="3"/>
      <c r="M38" s="3"/>
      <c r="N38" s="3"/>
      <c r="O38" s="3"/>
      <c r="P38" s="3"/>
      <c r="Q38" s="3"/>
    </row>
    <row r="39" spans="1:17" ht="26.25">
      <c r="A39" s="3"/>
      <c r="B39" s="3"/>
      <c r="C39" s="3"/>
      <c r="D39" s="3"/>
      <c r="E39" s="3"/>
      <c r="F39" s="8"/>
      <c r="G39" s="8"/>
      <c r="H39" s="9"/>
      <c r="I39" s="9"/>
      <c r="J39" s="9"/>
      <c r="K39" s="3"/>
      <c r="L39" s="3"/>
      <c r="M39" s="3"/>
      <c r="N39" s="3"/>
      <c r="O39" s="3"/>
      <c r="P39" s="3"/>
      <c r="Q39" s="3"/>
    </row>
    <row r="40" spans="1:17" ht="26.25">
      <c r="A40" s="3"/>
      <c r="B40" s="3"/>
      <c r="C40" s="3"/>
      <c r="D40" s="3"/>
      <c r="E40" s="3"/>
      <c r="F40" s="8"/>
      <c r="G40" s="8"/>
      <c r="H40" s="9"/>
      <c r="I40" s="9"/>
      <c r="J40" s="9"/>
      <c r="K40" s="3"/>
      <c r="L40" s="3"/>
      <c r="M40" s="3"/>
      <c r="N40" s="3"/>
      <c r="O40" s="3"/>
      <c r="P40" s="3"/>
      <c r="Q40" s="3"/>
    </row>
    <row r="41" spans="1:17" ht="26.25">
      <c r="A41" s="3"/>
      <c r="B41" s="3"/>
      <c r="C41" s="3"/>
      <c r="D41" s="3"/>
      <c r="E41" s="3"/>
      <c r="F41" s="8"/>
      <c r="G41" s="8"/>
      <c r="H41" s="9"/>
      <c r="I41" s="9"/>
      <c r="J41" s="9"/>
      <c r="K41" s="3"/>
      <c r="L41" s="3"/>
      <c r="M41" s="3"/>
      <c r="N41" s="3"/>
      <c r="O41" s="3"/>
      <c r="P41" s="3"/>
      <c r="Q41" s="3"/>
    </row>
    <row r="42" spans="1:17" ht="26.25">
      <c r="A42" s="3"/>
      <c r="B42" s="3"/>
      <c r="C42" s="3"/>
      <c r="D42" s="3"/>
      <c r="E42" s="3"/>
      <c r="F42" s="8"/>
      <c r="G42" s="8"/>
      <c r="H42" s="9"/>
      <c r="I42" s="9"/>
      <c r="J42" s="9"/>
      <c r="K42" s="3"/>
      <c r="L42" s="3"/>
      <c r="M42" s="3"/>
      <c r="N42" s="3"/>
      <c r="O42" s="3"/>
      <c r="P42" s="3"/>
      <c r="Q42" s="3"/>
    </row>
    <row r="43" spans="1:17" ht="26.25">
      <c r="A43" s="3"/>
      <c r="B43" s="3"/>
      <c r="C43" s="3"/>
      <c r="D43" s="3"/>
      <c r="E43" s="3"/>
      <c r="F43" s="8"/>
      <c r="G43" s="8"/>
      <c r="H43" s="9"/>
      <c r="I43" s="9"/>
      <c r="J43" s="9"/>
      <c r="K43" s="3"/>
      <c r="L43" s="3"/>
      <c r="M43" s="3"/>
      <c r="N43" s="3"/>
      <c r="O43" s="3"/>
      <c r="P43" s="3"/>
      <c r="Q43" s="3"/>
    </row>
    <row r="44" spans="1:17" ht="26.25">
      <c r="A44" s="3"/>
      <c r="B44" s="3"/>
      <c r="C44" s="3"/>
      <c r="D44" s="3"/>
      <c r="E44" s="3"/>
      <c r="F44" s="8"/>
      <c r="G44" s="8"/>
      <c r="H44" s="9"/>
      <c r="I44" s="9"/>
      <c r="J44" s="9"/>
      <c r="K44" s="3"/>
      <c r="L44" s="3"/>
      <c r="M44" s="3"/>
      <c r="N44" s="3"/>
      <c r="O44" s="3"/>
      <c r="P44" s="3"/>
      <c r="Q44" s="3"/>
    </row>
  </sheetData>
  <sheetProtection/>
  <mergeCells count="2">
    <mergeCell ref="A1:E1"/>
    <mergeCell ref="P1:Q1"/>
  </mergeCells>
  <printOptions horizontalCentered="1" verticalCentered="1"/>
  <pageMargins left="0.7086614173228347" right="0.1968503937007874" top="0.3937007874015748" bottom="0.3937007874015748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0"/>
  <sheetViews>
    <sheetView zoomScale="60" zoomScaleNormal="60" zoomScalePageLayoutView="0" workbookViewId="0" topLeftCell="A1">
      <pane xSplit="1" ySplit="2" topLeftCell="B3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2" sqref="A1:A16384"/>
    </sheetView>
  </sheetViews>
  <sheetFormatPr defaultColWidth="11.421875" defaultRowHeight="15"/>
  <cols>
    <col min="1" max="1" width="8.7109375" style="1" customWidth="1"/>
    <col min="2" max="2" width="32.00390625" style="1" customWidth="1"/>
    <col min="3" max="3" width="30.7109375" style="1" customWidth="1"/>
    <col min="4" max="4" width="49.57421875" style="1" bestFit="1" customWidth="1"/>
    <col min="5" max="5" width="11.140625" style="1" customWidth="1"/>
    <col min="6" max="6" width="11.57421875" style="1" bestFit="1" customWidth="1"/>
    <col min="7" max="7" width="13.7109375" style="1" bestFit="1" customWidth="1"/>
    <col min="8" max="8" width="10.57421875" style="1" bestFit="1" customWidth="1"/>
    <col min="9" max="9" width="20.8515625" style="1" bestFit="1" customWidth="1"/>
    <col min="10" max="10" width="21.28125" style="1" bestFit="1" customWidth="1"/>
    <col min="11" max="11" width="11.57421875" style="1" bestFit="1" customWidth="1"/>
    <col min="12" max="12" width="10.7109375" style="1" bestFit="1" customWidth="1"/>
    <col min="13" max="13" width="10.00390625" style="1" bestFit="1" customWidth="1"/>
    <col min="14" max="14" width="10.7109375" style="1" bestFit="1" customWidth="1"/>
    <col min="15" max="15" width="11.00390625" style="1" bestFit="1" customWidth="1"/>
    <col min="16" max="17" width="11.421875" style="1" customWidth="1"/>
    <col min="18" max="18" width="44.28125" style="1" customWidth="1"/>
    <col min="19" max="16384" width="11.421875" style="1" customWidth="1"/>
  </cols>
  <sheetData>
    <row r="1" spans="1:18" ht="46.5">
      <c r="A1" s="63" t="s">
        <v>22</v>
      </c>
      <c r="B1" s="64"/>
      <c r="C1" s="64"/>
      <c r="D1" s="64"/>
      <c r="E1" s="65"/>
      <c r="F1" s="51" t="s">
        <v>0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0</v>
      </c>
      <c r="L1" s="51" t="s">
        <v>17</v>
      </c>
      <c r="M1" s="51" t="s">
        <v>4</v>
      </c>
      <c r="N1" s="51" t="s">
        <v>18</v>
      </c>
      <c r="O1" s="51" t="s">
        <v>19</v>
      </c>
      <c r="P1" s="66" t="s">
        <v>2</v>
      </c>
      <c r="Q1" s="66"/>
      <c r="R1" s="2"/>
    </row>
    <row r="2" spans="1:17" s="6" customFormat="1" ht="23.25">
      <c r="A2" s="5" t="s">
        <v>9</v>
      </c>
      <c r="B2" s="5" t="s">
        <v>12</v>
      </c>
      <c r="C2" s="5" t="s">
        <v>11</v>
      </c>
      <c r="D2" s="5" t="s">
        <v>10</v>
      </c>
      <c r="E2" s="5" t="s">
        <v>13</v>
      </c>
      <c r="F2" s="5" t="s">
        <v>8</v>
      </c>
      <c r="G2" s="5" t="s">
        <v>8</v>
      </c>
      <c r="H2" s="5" t="s">
        <v>7</v>
      </c>
      <c r="I2" s="5" t="s">
        <v>7</v>
      </c>
      <c r="J2" s="5" t="s">
        <v>7</v>
      </c>
      <c r="K2" s="5" t="s">
        <v>16</v>
      </c>
      <c r="L2" s="5" t="s">
        <v>16</v>
      </c>
      <c r="M2" s="5" t="s">
        <v>16</v>
      </c>
      <c r="N2" s="5" t="s">
        <v>16</v>
      </c>
      <c r="O2" s="5" t="s">
        <v>16</v>
      </c>
      <c r="P2" s="5" t="s">
        <v>1</v>
      </c>
      <c r="Q2" s="5" t="s">
        <v>16</v>
      </c>
    </row>
    <row r="3" spans="1:17" ht="26.25">
      <c r="A3" s="55"/>
      <c r="B3" s="16" t="s">
        <v>74</v>
      </c>
      <c r="C3" s="16" t="s">
        <v>75</v>
      </c>
      <c r="D3" s="16" t="s">
        <v>76</v>
      </c>
      <c r="E3" s="58" t="s">
        <v>53</v>
      </c>
      <c r="F3" s="57">
        <v>8.09</v>
      </c>
      <c r="G3" s="57">
        <v>9.79</v>
      </c>
      <c r="H3" s="7">
        <v>30</v>
      </c>
      <c r="I3" s="7">
        <v>11</v>
      </c>
      <c r="J3" s="7">
        <v>15</v>
      </c>
      <c r="K3" s="7">
        <v>2</v>
      </c>
      <c r="L3" s="7">
        <v>3</v>
      </c>
      <c r="M3" s="7">
        <v>2</v>
      </c>
      <c r="N3" s="7">
        <v>1</v>
      </c>
      <c r="O3" s="7">
        <v>1</v>
      </c>
      <c r="P3" s="7">
        <v>9</v>
      </c>
      <c r="Q3" s="13">
        <v>1</v>
      </c>
    </row>
    <row r="4" spans="1:17" ht="26.25">
      <c r="A4" s="55"/>
      <c r="B4" s="16" t="s">
        <v>196</v>
      </c>
      <c r="C4" s="16" t="s">
        <v>141</v>
      </c>
      <c r="D4" s="16" t="s">
        <v>192</v>
      </c>
      <c r="E4" s="58" t="s">
        <v>53</v>
      </c>
      <c r="F4" s="57">
        <v>8.22</v>
      </c>
      <c r="G4" s="57">
        <v>9.81</v>
      </c>
      <c r="H4" s="7">
        <v>32</v>
      </c>
      <c r="I4" s="7">
        <v>11</v>
      </c>
      <c r="J4" s="7">
        <v>12</v>
      </c>
      <c r="K4" s="7">
        <v>3</v>
      </c>
      <c r="L4" s="7">
        <v>4</v>
      </c>
      <c r="M4" s="7">
        <v>1</v>
      </c>
      <c r="N4" s="7">
        <v>1</v>
      </c>
      <c r="O4" s="7">
        <v>3</v>
      </c>
      <c r="P4" s="7">
        <v>12</v>
      </c>
      <c r="Q4" s="13">
        <v>2</v>
      </c>
    </row>
    <row r="5" spans="1:17" ht="26.25">
      <c r="A5" s="55"/>
      <c r="B5" s="16" t="s">
        <v>68</v>
      </c>
      <c r="C5" s="16" t="s">
        <v>69</v>
      </c>
      <c r="D5" s="16" t="s">
        <v>67</v>
      </c>
      <c r="E5" s="58" t="s">
        <v>53</v>
      </c>
      <c r="F5" s="57">
        <v>8.07</v>
      </c>
      <c r="G5" s="57">
        <v>9.44</v>
      </c>
      <c r="H5" s="7">
        <v>21</v>
      </c>
      <c r="I5" s="7">
        <v>10</v>
      </c>
      <c r="J5" s="7">
        <v>10</v>
      </c>
      <c r="K5" s="7">
        <v>1</v>
      </c>
      <c r="L5" s="7">
        <v>1</v>
      </c>
      <c r="M5" s="7">
        <v>7</v>
      </c>
      <c r="N5" s="7">
        <v>3</v>
      </c>
      <c r="O5" s="7">
        <v>5</v>
      </c>
      <c r="P5" s="7">
        <v>17</v>
      </c>
      <c r="Q5" s="13">
        <v>3</v>
      </c>
    </row>
    <row r="6" spans="1:17" ht="26.25">
      <c r="A6" s="55"/>
      <c r="B6" s="16" t="s">
        <v>143</v>
      </c>
      <c r="C6" s="16" t="s">
        <v>142</v>
      </c>
      <c r="D6" s="16" t="s">
        <v>47</v>
      </c>
      <c r="E6" s="58" t="s">
        <v>53</v>
      </c>
      <c r="F6" s="57">
        <v>8.61</v>
      </c>
      <c r="G6" s="57">
        <v>10</v>
      </c>
      <c r="H6" s="7">
        <v>30</v>
      </c>
      <c r="I6" s="7">
        <v>10</v>
      </c>
      <c r="J6" s="7">
        <v>12</v>
      </c>
      <c r="K6" s="7">
        <v>6</v>
      </c>
      <c r="L6" s="7">
        <v>5</v>
      </c>
      <c r="M6" s="7">
        <v>2</v>
      </c>
      <c r="N6" s="7">
        <v>3</v>
      </c>
      <c r="O6" s="7">
        <v>3</v>
      </c>
      <c r="P6" s="7">
        <v>19</v>
      </c>
      <c r="Q6" s="13">
        <v>4</v>
      </c>
    </row>
    <row r="7" spans="1:17" ht="26.25">
      <c r="A7" s="55"/>
      <c r="B7" s="16" t="s">
        <v>105</v>
      </c>
      <c r="C7" s="16" t="s">
        <v>157</v>
      </c>
      <c r="D7" s="16" t="s">
        <v>76</v>
      </c>
      <c r="E7" s="58" t="s">
        <v>53</v>
      </c>
      <c r="F7" s="57">
        <v>8.5</v>
      </c>
      <c r="G7" s="57">
        <v>10.06</v>
      </c>
      <c r="H7" s="7">
        <v>22</v>
      </c>
      <c r="I7" s="7">
        <v>10</v>
      </c>
      <c r="J7" s="7">
        <v>15</v>
      </c>
      <c r="K7" s="7">
        <v>4</v>
      </c>
      <c r="L7" s="7">
        <v>6</v>
      </c>
      <c r="M7" s="7">
        <v>6</v>
      </c>
      <c r="N7" s="7">
        <v>3</v>
      </c>
      <c r="O7" s="7">
        <v>1</v>
      </c>
      <c r="P7" s="7">
        <v>20</v>
      </c>
      <c r="Q7" s="13">
        <v>5</v>
      </c>
    </row>
    <row r="8" spans="1:17" ht="26.25">
      <c r="A8" s="55"/>
      <c r="B8" s="16" t="s">
        <v>128</v>
      </c>
      <c r="C8" s="16" t="s">
        <v>127</v>
      </c>
      <c r="D8" s="16" t="s">
        <v>77</v>
      </c>
      <c r="E8" s="58" t="s">
        <v>53</v>
      </c>
      <c r="F8" s="57">
        <v>8.59</v>
      </c>
      <c r="G8" s="57">
        <v>9.69</v>
      </c>
      <c r="H8" s="7">
        <v>21</v>
      </c>
      <c r="I8" s="7">
        <v>10</v>
      </c>
      <c r="J8" s="7">
        <v>9</v>
      </c>
      <c r="K8" s="7">
        <v>5</v>
      </c>
      <c r="L8" s="7">
        <v>2</v>
      </c>
      <c r="M8" s="7">
        <v>7</v>
      </c>
      <c r="N8" s="7">
        <v>3</v>
      </c>
      <c r="O8" s="7">
        <v>6</v>
      </c>
      <c r="P8" s="7">
        <v>23</v>
      </c>
      <c r="Q8" s="13">
        <v>6</v>
      </c>
    </row>
    <row r="9" spans="1:17" ht="26.25">
      <c r="A9" s="55"/>
      <c r="B9" s="16" t="s">
        <v>126</v>
      </c>
      <c r="C9" s="16" t="s">
        <v>125</v>
      </c>
      <c r="D9" s="16" t="s">
        <v>77</v>
      </c>
      <c r="E9" s="58" t="s">
        <v>53</v>
      </c>
      <c r="F9" s="57">
        <v>9</v>
      </c>
      <c r="G9" s="57">
        <v>10.65</v>
      </c>
      <c r="H9" s="7">
        <v>24</v>
      </c>
      <c r="I9" s="7">
        <v>7</v>
      </c>
      <c r="J9" s="7">
        <v>8</v>
      </c>
      <c r="K9" s="7">
        <v>8</v>
      </c>
      <c r="L9" s="7">
        <v>7</v>
      </c>
      <c r="M9" s="7">
        <v>5</v>
      </c>
      <c r="N9" s="7">
        <v>9</v>
      </c>
      <c r="O9" s="7">
        <v>7</v>
      </c>
      <c r="P9" s="7">
        <v>36</v>
      </c>
      <c r="Q9" s="13">
        <v>7</v>
      </c>
    </row>
    <row r="10" spans="1:17" ht="26.25">
      <c r="A10" s="55"/>
      <c r="B10" s="16" t="s">
        <v>188</v>
      </c>
      <c r="C10" s="16" t="s">
        <v>189</v>
      </c>
      <c r="D10" s="16" t="s">
        <v>40</v>
      </c>
      <c r="E10" s="58" t="s">
        <v>53</v>
      </c>
      <c r="F10" s="57">
        <v>9.41</v>
      </c>
      <c r="G10" s="57">
        <v>12.03</v>
      </c>
      <c r="H10" s="7">
        <v>27</v>
      </c>
      <c r="I10" s="7">
        <v>8</v>
      </c>
      <c r="J10" s="7">
        <v>7</v>
      </c>
      <c r="K10" s="7">
        <v>10</v>
      </c>
      <c r="L10" s="7">
        <v>9</v>
      </c>
      <c r="M10" s="7">
        <v>4</v>
      </c>
      <c r="N10" s="7">
        <v>7</v>
      </c>
      <c r="O10" s="7">
        <v>8</v>
      </c>
      <c r="P10" s="7">
        <v>38</v>
      </c>
      <c r="Q10" s="13">
        <v>8</v>
      </c>
    </row>
    <row r="11" spans="1:17" ht="26.25">
      <c r="A11" s="55"/>
      <c r="B11" s="16" t="s">
        <v>213</v>
      </c>
      <c r="C11" s="16" t="s">
        <v>214</v>
      </c>
      <c r="D11" s="16" t="s">
        <v>47</v>
      </c>
      <c r="E11" s="58" t="s">
        <v>53</v>
      </c>
      <c r="F11" s="57">
        <v>8.8</v>
      </c>
      <c r="G11" s="57">
        <v>11.01</v>
      </c>
      <c r="H11" s="7">
        <v>15</v>
      </c>
      <c r="I11" s="7">
        <v>6</v>
      </c>
      <c r="J11" s="7">
        <v>5</v>
      </c>
      <c r="K11" s="7">
        <v>7</v>
      </c>
      <c r="L11" s="7">
        <v>8</v>
      </c>
      <c r="M11" s="7">
        <v>9</v>
      </c>
      <c r="N11" s="7">
        <v>10</v>
      </c>
      <c r="O11" s="7">
        <v>9</v>
      </c>
      <c r="P11" s="7">
        <v>43</v>
      </c>
      <c r="Q11" s="13">
        <v>9</v>
      </c>
    </row>
    <row r="12" spans="1:17" ht="26.25">
      <c r="A12" s="55"/>
      <c r="B12" s="16" t="s">
        <v>197</v>
      </c>
      <c r="C12" s="16" t="s">
        <v>48</v>
      </c>
      <c r="D12" s="16" t="s">
        <v>192</v>
      </c>
      <c r="E12" s="58" t="s">
        <v>53</v>
      </c>
      <c r="F12" s="57">
        <v>9.06</v>
      </c>
      <c r="G12" s="57">
        <v>12.9</v>
      </c>
      <c r="H12" s="7">
        <v>0</v>
      </c>
      <c r="I12" s="7">
        <v>8</v>
      </c>
      <c r="J12" s="7">
        <v>0</v>
      </c>
      <c r="K12" s="7">
        <v>9</v>
      </c>
      <c r="L12" s="7">
        <v>10</v>
      </c>
      <c r="M12" s="7">
        <v>10</v>
      </c>
      <c r="N12" s="7">
        <v>7</v>
      </c>
      <c r="O12" s="7">
        <v>10</v>
      </c>
      <c r="P12" s="7">
        <v>46</v>
      </c>
      <c r="Q12" s="13">
        <v>10</v>
      </c>
    </row>
    <row r="13" spans="1:17" ht="26.25">
      <c r="A13" s="3"/>
      <c r="B13" s="3"/>
      <c r="C13" s="3"/>
      <c r="D13" s="3"/>
      <c r="E13" s="3"/>
      <c r="F13" s="8"/>
      <c r="G13" s="8"/>
      <c r="H13" s="9"/>
      <c r="I13" s="9"/>
      <c r="J13" s="9"/>
      <c r="K13" s="3"/>
      <c r="L13" s="3"/>
      <c r="M13" s="3"/>
      <c r="N13" s="3"/>
      <c r="O13" s="3"/>
      <c r="P13" s="3"/>
      <c r="Q13" s="3"/>
    </row>
    <row r="14" spans="1:17" ht="26.25">
      <c r="A14" s="3"/>
      <c r="B14" s="3"/>
      <c r="C14" s="3"/>
      <c r="D14" s="3"/>
      <c r="E14" s="3"/>
      <c r="F14" s="8"/>
      <c r="G14" s="8"/>
      <c r="H14" s="9"/>
      <c r="I14" s="9"/>
      <c r="J14" s="9"/>
      <c r="K14" s="3"/>
      <c r="L14" s="3"/>
      <c r="M14" s="3"/>
      <c r="N14" s="3"/>
      <c r="O14" s="3"/>
      <c r="P14" s="3"/>
      <c r="Q14" s="3"/>
    </row>
    <row r="15" spans="1:17" ht="26.25">
      <c r="A15" s="3"/>
      <c r="B15" s="3"/>
      <c r="C15" s="3"/>
      <c r="D15" s="3"/>
      <c r="E15" s="3"/>
      <c r="F15" s="8"/>
      <c r="G15" s="8"/>
      <c r="H15" s="9"/>
      <c r="I15" s="9"/>
      <c r="J15" s="9"/>
      <c r="K15" s="3"/>
      <c r="L15" s="3"/>
      <c r="M15" s="3"/>
      <c r="N15" s="3"/>
      <c r="O15" s="3"/>
      <c r="P15" s="3"/>
      <c r="Q15" s="3"/>
    </row>
    <row r="16" spans="1:17" ht="26.25">
      <c r="A16" s="3"/>
      <c r="B16" s="3"/>
      <c r="C16" s="3"/>
      <c r="D16" s="3"/>
      <c r="E16" s="3"/>
      <c r="F16" s="8"/>
      <c r="G16" s="8"/>
      <c r="H16" s="9"/>
      <c r="I16" s="9"/>
      <c r="J16" s="9"/>
      <c r="K16" s="3"/>
      <c r="L16" s="3"/>
      <c r="M16" s="3"/>
      <c r="N16" s="3"/>
      <c r="O16" s="3"/>
      <c r="P16" s="3"/>
      <c r="Q16" s="3"/>
    </row>
    <row r="17" spans="1:17" ht="26.25">
      <c r="A17" s="3"/>
      <c r="B17" s="3"/>
      <c r="C17" s="3"/>
      <c r="D17" s="3"/>
      <c r="E17" s="3"/>
      <c r="F17" s="8"/>
      <c r="G17" s="8"/>
      <c r="H17" s="9"/>
      <c r="I17" s="9"/>
      <c r="J17" s="9"/>
      <c r="K17" s="3"/>
      <c r="L17" s="3"/>
      <c r="M17" s="3"/>
      <c r="N17" s="3"/>
      <c r="O17" s="3"/>
      <c r="P17" s="3"/>
      <c r="Q17" s="3"/>
    </row>
    <row r="18" spans="1:17" ht="26.25">
      <c r="A18" s="3"/>
      <c r="B18" s="3"/>
      <c r="C18" s="3"/>
      <c r="D18" s="3"/>
      <c r="E18" s="3"/>
      <c r="F18" s="8"/>
      <c r="G18" s="8"/>
      <c r="H18" s="9"/>
      <c r="I18" s="9"/>
      <c r="J18" s="9"/>
      <c r="K18" s="3"/>
      <c r="L18" s="3"/>
      <c r="M18" s="3"/>
      <c r="N18" s="3"/>
      <c r="O18" s="3"/>
      <c r="P18" s="3"/>
      <c r="Q18" s="3"/>
    </row>
    <row r="19" spans="1:17" ht="26.25">
      <c r="A19" s="3"/>
      <c r="B19" s="3"/>
      <c r="C19" s="3"/>
      <c r="D19" s="3"/>
      <c r="E19" s="3"/>
      <c r="F19" s="8"/>
      <c r="G19" s="8"/>
      <c r="H19" s="9"/>
      <c r="I19" s="9"/>
      <c r="J19" s="9"/>
      <c r="K19" s="3"/>
      <c r="L19" s="3"/>
      <c r="M19" s="3"/>
      <c r="N19" s="3"/>
      <c r="O19" s="3"/>
      <c r="P19" s="3"/>
      <c r="Q19" s="3"/>
    </row>
    <row r="20" spans="1:17" ht="26.25">
      <c r="A20" s="3"/>
      <c r="B20" s="3"/>
      <c r="C20" s="3"/>
      <c r="D20" s="3"/>
      <c r="E20" s="3"/>
      <c r="F20" s="8"/>
      <c r="G20" s="8"/>
      <c r="H20" s="9"/>
      <c r="I20" s="9"/>
      <c r="J20" s="9"/>
      <c r="K20" s="3"/>
      <c r="L20" s="3"/>
      <c r="M20" s="3"/>
      <c r="N20" s="3"/>
      <c r="O20" s="3"/>
      <c r="P20" s="3"/>
      <c r="Q20" s="3"/>
    </row>
    <row r="21" spans="1:17" ht="26.25">
      <c r="A21" s="3"/>
      <c r="B21" s="3"/>
      <c r="C21" s="3"/>
      <c r="D21" s="3"/>
      <c r="E21" s="3"/>
      <c r="F21" s="8"/>
      <c r="G21" s="8"/>
      <c r="H21" s="9"/>
      <c r="I21" s="9"/>
      <c r="J21" s="9"/>
      <c r="K21" s="3"/>
      <c r="L21" s="3"/>
      <c r="M21" s="3"/>
      <c r="N21" s="3"/>
      <c r="O21" s="3"/>
      <c r="P21" s="3"/>
      <c r="Q21" s="3"/>
    </row>
    <row r="22" spans="1:17" ht="26.25">
      <c r="A22" s="3"/>
      <c r="B22" s="3"/>
      <c r="C22" s="3"/>
      <c r="D22" s="3"/>
      <c r="E22" s="3"/>
      <c r="F22" s="8"/>
      <c r="G22" s="8"/>
      <c r="H22" s="9"/>
      <c r="I22" s="9"/>
      <c r="J22" s="9"/>
      <c r="K22" s="3"/>
      <c r="L22" s="3"/>
      <c r="M22" s="3"/>
      <c r="N22" s="3"/>
      <c r="O22" s="3"/>
      <c r="P22" s="3"/>
      <c r="Q22" s="3"/>
    </row>
    <row r="23" spans="1:17" ht="26.25">
      <c r="A23" s="3"/>
      <c r="B23" s="3"/>
      <c r="C23" s="3"/>
      <c r="D23" s="3"/>
      <c r="E23" s="3"/>
      <c r="F23" s="8"/>
      <c r="G23" s="8"/>
      <c r="H23" s="9"/>
      <c r="I23" s="9"/>
      <c r="J23" s="9"/>
      <c r="K23" s="3"/>
      <c r="L23" s="3"/>
      <c r="M23" s="3"/>
      <c r="N23" s="3"/>
      <c r="O23" s="3"/>
      <c r="P23" s="3"/>
      <c r="Q23" s="3"/>
    </row>
    <row r="24" spans="1:17" ht="26.25">
      <c r="A24" s="3"/>
      <c r="B24" s="3"/>
      <c r="C24" s="3"/>
      <c r="D24" s="3"/>
      <c r="E24" s="3"/>
      <c r="F24" s="8"/>
      <c r="G24" s="8"/>
      <c r="H24" s="9"/>
      <c r="I24" s="9"/>
      <c r="J24" s="9"/>
      <c r="K24" s="3"/>
      <c r="L24" s="3"/>
      <c r="M24" s="3"/>
      <c r="N24" s="3"/>
      <c r="O24" s="3"/>
      <c r="P24" s="3"/>
      <c r="Q24" s="3"/>
    </row>
    <row r="25" spans="1:17" ht="26.25">
      <c r="A25" s="3"/>
      <c r="B25" s="3"/>
      <c r="C25" s="3"/>
      <c r="D25" s="3"/>
      <c r="E25" s="3"/>
      <c r="F25" s="8"/>
      <c r="G25" s="8"/>
      <c r="H25" s="9"/>
      <c r="I25" s="9"/>
      <c r="J25" s="9"/>
      <c r="K25" s="3"/>
      <c r="L25" s="3"/>
      <c r="M25" s="3"/>
      <c r="N25" s="3"/>
      <c r="O25" s="3"/>
      <c r="P25" s="3"/>
      <c r="Q25" s="3"/>
    </row>
    <row r="26" spans="1:17" ht="26.25">
      <c r="A26" s="3"/>
      <c r="B26" s="3"/>
      <c r="C26" s="3"/>
      <c r="D26" s="3"/>
      <c r="E26" s="3"/>
      <c r="F26" s="8"/>
      <c r="G26" s="8"/>
      <c r="H26" s="9"/>
      <c r="I26" s="9"/>
      <c r="J26" s="9"/>
      <c r="K26" s="3"/>
      <c r="L26" s="3"/>
      <c r="M26" s="3"/>
      <c r="N26" s="3"/>
      <c r="O26" s="3"/>
      <c r="P26" s="3"/>
      <c r="Q26" s="3"/>
    </row>
    <row r="27" spans="1:17" ht="26.25">
      <c r="A27" s="3"/>
      <c r="B27" s="3"/>
      <c r="C27" s="3"/>
      <c r="D27" s="3"/>
      <c r="E27" s="3"/>
      <c r="F27" s="8"/>
      <c r="G27" s="8"/>
      <c r="H27" s="9"/>
      <c r="I27" s="9"/>
      <c r="J27" s="9"/>
      <c r="K27" s="3"/>
      <c r="L27" s="3"/>
      <c r="M27" s="3"/>
      <c r="N27" s="3"/>
      <c r="O27" s="3"/>
      <c r="P27" s="3"/>
      <c r="Q27" s="3"/>
    </row>
    <row r="28" spans="1:17" ht="26.25">
      <c r="A28" s="3"/>
      <c r="B28" s="3"/>
      <c r="C28" s="3"/>
      <c r="D28" s="3"/>
      <c r="E28" s="3"/>
      <c r="F28" s="8"/>
      <c r="G28" s="8"/>
      <c r="H28" s="9"/>
      <c r="I28" s="9"/>
      <c r="J28" s="9"/>
      <c r="K28" s="3"/>
      <c r="L28" s="3"/>
      <c r="M28" s="3"/>
      <c r="N28" s="3"/>
      <c r="O28" s="3"/>
      <c r="P28" s="3"/>
      <c r="Q28" s="3"/>
    </row>
    <row r="29" spans="1:17" ht="26.25">
      <c r="A29" s="3"/>
      <c r="B29" s="3"/>
      <c r="C29" s="3"/>
      <c r="D29" s="3"/>
      <c r="E29" s="3"/>
      <c r="F29" s="8"/>
      <c r="G29" s="8"/>
      <c r="H29" s="9"/>
      <c r="I29" s="9"/>
      <c r="J29" s="9"/>
      <c r="K29" s="3"/>
      <c r="L29" s="3"/>
      <c r="M29" s="3"/>
      <c r="N29" s="3"/>
      <c r="O29" s="3"/>
      <c r="P29" s="3"/>
      <c r="Q29" s="3"/>
    </row>
    <row r="30" spans="1:17" ht="26.25">
      <c r="A30" s="3"/>
      <c r="B30" s="3"/>
      <c r="C30" s="3"/>
      <c r="D30" s="3"/>
      <c r="E30" s="3"/>
      <c r="F30" s="8"/>
      <c r="G30" s="8"/>
      <c r="H30" s="9"/>
      <c r="I30" s="9"/>
      <c r="J30" s="9"/>
      <c r="K30" s="3"/>
      <c r="L30" s="3"/>
      <c r="M30" s="3"/>
      <c r="N30" s="3"/>
      <c r="O30" s="3"/>
      <c r="P30" s="3"/>
      <c r="Q30" s="3"/>
    </row>
    <row r="31" spans="1:17" ht="26.25">
      <c r="A31" s="3"/>
      <c r="B31" s="3"/>
      <c r="C31" s="3"/>
      <c r="D31" s="3"/>
      <c r="E31" s="3"/>
      <c r="F31" s="8"/>
      <c r="G31" s="8"/>
      <c r="H31" s="9"/>
      <c r="I31" s="9"/>
      <c r="J31" s="9"/>
      <c r="K31" s="3"/>
      <c r="L31" s="3"/>
      <c r="M31" s="3"/>
      <c r="N31" s="3"/>
      <c r="O31" s="3"/>
      <c r="P31" s="3"/>
      <c r="Q31" s="3"/>
    </row>
    <row r="32" spans="1:17" ht="26.25">
      <c r="A32" s="3"/>
      <c r="B32" s="3"/>
      <c r="C32" s="3"/>
      <c r="D32" s="3"/>
      <c r="E32" s="3"/>
      <c r="F32" s="8"/>
      <c r="G32" s="8"/>
      <c r="H32" s="9"/>
      <c r="I32" s="9"/>
      <c r="J32" s="9"/>
      <c r="K32" s="3"/>
      <c r="L32" s="3"/>
      <c r="M32" s="3"/>
      <c r="N32" s="3"/>
      <c r="O32" s="3"/>
      <c r="P32" s="3"/>
      <c r="Q32" s="3"/>
    </row>
    <row r="33" spans="1:17" ht="26.25">
      <c r="A33" s="3"/>
      <c r="B33" s="3"/>
      <c r="C33" s="3"/>
      <c r="D33" s="3"/>
      <c r="E33" s="3"/>
      <c r="F33" s="8"/>
      <c r="G33" s="8"/>
      <c r="H33" s="9"/>
      <c r="I33" s="9"/>
      <c r="J33" s="9"/>
      <c r="K33" s="3"/>
      <c r="L33" s="3"/>
      <c r="M33" s="3"/>
      <c r="N33" s="3"/>
      <c r="O33" s="3"/>
      <c r="P33" s="3"/>
      <c r="Q33" s="3"/>
    </row>
    <row r="34" spans="1:17" ht="26.25">
      <c r="A34" s="3"/>
      <c r="B34" s="3"/>
      <c r="C34" s="3"/>
      <c r="D34" s="3"/>
      <c r="E34" s="3"/>
      <c r="F34" s="8"/>
      <c r="G34" s="8"/>
      <c r="H34" s="9"/>
      <c r="I34" s="9"/>
      <c r="J34" s="9"/>
      <c r="K34" s="3"/>
      <c r="L34" s="3"/>
      <c r="M34" s="3"/>
      <c r="N34" s="3"/>
      <c r="O34" s="3"/>
      <c r="P34" s="3"/>
      <c r="Q34" s="3"/>
    </row>
    <row r="35" spans="1:17" ht="26.25">
      <c r="A35" s="3"/>
      <c r="B35" s="3"/>
      <c r="C35" s="3"/>
      <c r="D35" s="3"/>
      <c r="E35" s="3"/>
      <c r="F35" s="8"/>
      <c r="G35" s="8"/>
      <c r="H35" s="9"/>
      <c r="I35" s="9"/>
      <c r="J35" s="9"/>
      <c r="K35" s="3"/>
      <c r="L35" s="3"/>
      <c r="M35" s="3"/>
      <c r="N35" s="3"/>
      <c r="O35" s="3"/>
      <c r="P35" s="3"/>
      <c r="Q35" s="3"/>
    </row>
    <row r="36" spans="1:17" ht="26.25">
      <c r="A36" s="3"/>
      <c r="B36" s="3"/>
      <c r="C36" s="3"/>
      <c r="D36" s="3"/>
      <c r="E36" s="3"/>
      <c r="F36" s="8"/>
      <c r="G36" s="8"/>
      <c r="H36" s="9"/>
      <c r="I36" s="9"/>
      <c r="J36" s="9"/>
      <c r="K36" s="3"/>
      <c r="L36" s="3"/>
      <c r="M36" s="3"/>
      <c r="N36" s="3"/>
      <c r="O36" s="3"/>
      <c r="P36" s="3"/>
      <c r="Q36" s="3"/>
    </row>
    <row r="37" spans="1:17" ht="26.25">
      <c r="A37" s="3"/>
      <c r="B37" s="3"/>
      <c r="C37" s="3"/>
      <c r="D37" s="3"/>
      <c r="E37" s="3"/>
      <c r="F37" s="8"/>
      <c r="G37" s="8"/>
      <c r="H37" s="9"/>
      <c r="I37" s="9"/>
      <c r="J37" s="9"/>
      <c r="K37" s="3"/>
      <c r="L37" s="3"/>
      <c r="M37" s="3"/>
      <c r="N37" s="3"/>
      <c r="O37" s="3"/>
      <c r="P37" s="3"/>
      <c r="Q37" s="3"/>
    </row>
    <row r="38" spans="1:17" ht="26.25">
      <c r="A38" s="3"/>
      <c r="B38" s="3"/>
      <c r="C38" s="3"/>
      <c r="D38" s="3"/>
      <c r="E38" s="3"/>
      <c r="F38" s="8"/>
      <c r="G38" s="8"/>
      <c r="H38" s="9"/>
      <c r="I38" s="9"/>
      <c r="J38" s="9"/>
      <c r="K38" s="3"/>
      <c r="L38" s="3"/>
      <c r="M38" s="3"/>
      <c r="N38" s="3"/>
      <c r="O38" s="3"/>
      <c r="P38" s="3"/>
      <c r="Q38" s="3"/>
    </row>
    <row r="39" spans="1:17" ht="26.25">
      <c r="A39" s="3"/>
      <c r="B39" s="3"/>
      <c r="C39" s="3"/>
      <c r="D39" s="3"/>
      <c r="E39" s="3"/>
      <c r="F39" s="8"/>
      <c r="G39" s="8"/>
      <c r="H39" s="9"/>
      <c r="I39" s="9"/>
      <c r="J39" s="9"/>
      <c r="K39" s="3"/>
      <c r="L39" s="3"/>
      <c r="M39" s="3"/>
      <c r="N39" s="3"/>
      <c r="O39" s="3"/>
      <c r="P39" s="3"/>
      <c r="Q39" s="3"/>
    </row>
    <row r="40" spans="1:17" ht="26.25">
      <c r="A40" s="3"/>
      <c r="B40" s="3"/>
      <c r="C40" s="3"/>
      <c r="D40" s="3"/>
      <c r="E40" s="3"/>
      <c r="F40" s="8"/>
      <c r="G40" s="8"/>
      <c r="H40" s="9"/>
      <c r="I40" s="9"/>
      <c r="J40" s="9"/>
      <c r="K40" s="3"/>
      <c r="L40" s="3"/>
      <c r="M40" s="3"/>
      <c r="N40" s="3"/>
      <c r="O40" s="3"/>
      <c r="P40" s="3"/>
      <c r="Q40" s="3"/>
    </row>
  </sheetData>
  <sheetProtection/>
  <mergeCells count="2">
    <mergeCell ref="A1:E1"/>
    <mergeCell ref="P1:Q1"/>
  </mergeCells>
  <printOptions horizontalCentered="1" verticalCentered="1"/>
  <pageMargins left="0.7086614173228347" right="0.1968503937007874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zoomScale="50" zoomScaleNormal="50" zoomScalePageLayoutView="0" workbookViewId="0" topLeftCell="A1">
      <pane xSplit="1" ySplit="2" topLeftCell="B3" activePane="bottomRight" state="frozen"/>
      <selection pane="topLeft" activeCell="Y25" sqref="Y25"/>
      <selection pane="topRight" activeCell="Y25" sqref="Y25"/>
      <selection pane="bottomLeft" activeCell="Y25" sqref="Y25"/>
      <selection pane="bottomRight" activeCell="G61" sqref="G61"/>
    </sheetView>
  </sheetViews>
  <sheetFormatPr defaultColWidth="11.421875" defaultRowHeight="15"/>
  <cols>
    <col min="1" max="1" width="8.7109375" style="1" customWidth="1"/>
    <col min="2" max="2" width="22.7109375" style="1" bestFit="1" customWidth="1"/>
    <col min="3" max="3" width="17.00390625" style="1" bestFit="1" customWidth="1"/>
    <col min="4" max="4" width="19.7109375" style="1" customWidth="1"/>
    <col min="5" max="5" width="14.421875" style="1" customWidth="1"/>
    <col min="6" max="6" width="11.57421875" style="1" bestFit="1" customWidth="1"/>
    <col min="7" max="7" width="14.7109375" style="1" bestFit="1" customWidth="1"/>
    <col min="8" max="8" width="10.57421875" style="1" bestFit="1" customWidth="1"/>
    <col min="9" max="9" width="20.8515625" style="1" bestFit="1" customWidth="1"/>
    <col min="10" max="10" width="21.28125" style="1" bestFit="1" customWidth="1"/>
    <col min="11" max="11" width="11.57421875" style="1" bestFit="1" customWidth="1"/>
    <col min="12" max="12" width="10.57421875" style="1" bestFit="1" customWidth="1"/>
    <col min="13" max="13" width="9.8515625" style="1" bestFit="1" customWidth="1"/>
    <col min="14" max="14" width="10.421875" style="1" bestFit="1" customWidth="1"/>
    <col min="15" max="15" width="10.8515625" style="1" bestFit="1" customWidth="1"/>
    <col min="16" max="16" width="11.8515625" style="1" bestFit="1" customWidth="1"/>
    <col min="17" max="17" width="8.421875" style="1" bestFit="1" customWidth="1"/>
    <col min="18" max="18" width="32.8515625" style="1" hidden="1" customWidth="1"/>
    <col min="19" max="19" width="22.57421875" style="10" bestFit="1" customWidth="1"/>
    <col min="20" max="20" width="11.421875" style="12" customWidth="1"/>
    <col min="21" max="16384" width="11.421875" style="1" customWidth="1"/>
  </cols>
  <sheetData>
    <row r="1" spans="1:20" ht="46.5">
      <c r="A1" s="33" t="s">
        <v>28</v>
      </c>
      <c r="B1" s="34"/>
      <c r="C1" s="34"/>
      <c r="D1" s="34"/>
      <c r="E1" s="35"/>
      <c r="F1" s="52" t="s">
        <v>0</v>
      </c>
      <c r="G1" s="52" t="s">
        <v>3</v>
      </c>
      <c r="H1" s="52" t="s">
        <v>4</v>
      </c>
      <c r="I1" s="52" t="s">
        <v>5</v>
      </c>
      <c r="J1" s="52" t="s">
        <v>6</v>
      </c>
      <c r="K1" s="52" t="s">
        <v>0</v>
      </c>
      <c r="L1" s="52" t="s">
        <v>17</v>
      </c>
      <c r="M1" s="52" t="s">
        <v>4</v>
      </c>
      <c r="N1" s="52" t="s">
        <v>18</v>
      </c>
      <c r="O1" s="52" t="s">
        <v>19</v>
      </c>
      <c r="P1" s="67" t="s">
        <v>2</v>
      </c>
      <c r="Q1" s="67"/>
      <c r="R1" s="36"/>
      <c r="S1" s="68" t="s">
        <v>27</v>
      </c>
      <c r="T1" s="69"/>
    </row>
    <row r="2" spans="1:29" s="6" customFormat="1" ht="28.5">
      <c r="A2" s="32" t="s">
        <v>9</v>
      </c>
      <c r="B2" s="32" t="s">
        <v>12</v>
      </c>
      <c r="C2" s="32" t="s">
        <v>11</v>
      </c>
      <c r="D2" s="32" t="s">
        <v>10</v>
      </c>
      <c r="E2" s="32" t="s">
        <v>13</v>
      </c>
      <c r="F2" s="32" t="s">
        <v>8</v>
      </c>
      <c r="G2" s="32" t="s">
        <v>8</v>
      </c>
      <c r="H2" s="32" t="s">
        <v>7</v>
      </c>
      <c r="I2" s="32" t="s">
        <v>7</v>
      </c>
      <c r="J2" s="32" t="s">
        <v>7</v>
      </c>
      <c r="K2" s="37" t="s">
        <v>16</v>
      </c>
      <c r="L2" s="37" t="s">
        <v>16</v>
      </c>
      <c r="M2" s="37" t="s">
        <v>16</v>
      </c>
      <c r="N2" s="37" t="s">
        <v>16</v>
      </c>
      <c r="O2" s="37" t="s">
        <v>16</v>
      </c>
      <c r="P2" s="37" t="s">
        <v>1</v>
      </c>
      <c r="Q2" s="37" t="s">
        <v>16</v>
      </c>
      <c r="R2" s="38"/>
      <c r="S2" s="51" t="s">
        <v>26</v>
      </c>
      <c r="T2" s="4" t="s">
        <v>16</v>
      </c>
      <c r="V2" s="6" t="s">
        <v>32</v>
      </c>
      <c r="W2" s="6" t="s">
        <v>35</v>
      </c>
      <c r="X2" s="6" t="s">
        <v>33</v>
      </c>
      <c r="Y2" s="6" t="s">
        <v>34</v>
      </c>
      <c r="Z2" s="6" t="s">
        <v>36</v>
      </c>
      <c r="AA2" s="6" t="s">
        <v>37</v>
      </c>
      <c r="AB2" s="6" t="s">
        <v>38</v>
      </c>
      <c r="AC2" s="6" t="s">
        <v>16</v>
      </c>
    </row>
    <row r="3" spans="1:29" ht="28.5">
      <c r="A3" s="30"/>
      <c r="B3" s="44" t="s">
        <v>83</v>
      </c>
      <c r="C3" s="44" t="s">
        <v>84</v>
      </c>
      <c r="D3" s="44" t="s">
        <v>199</v>
      </c>
      <c r="E3" s="44" t="s">
        <v>59</v>
      </c>
      <c r="F3" s="45">
        <v>8.5</v>
      </c>
      <c r="G3" s="45">
        <v>10.88</v>
      </c>
      <c r="H3" s="46">
        <v>24</v>
      </c>
      <c r="I3" s="46">
        <v>9</v>
      </c>
      <c r="J3" s="46">
        <v>9</v>
      </c>
      <c r="K3" s="7">
        <f aca="true" t="shared" si="0" ref="K3:L34">RANK(F3,F$3:F$65,1)</f>
        <v>15</v>
      </c>
      <c r="L3" s="7">
        <f t="shared" si="0"/>
        <v>37</v>
      </c>
      <c r="M3" s="7">
        <f aca="true" t="shared" si="1" ref="M3:O34">RANK(H3,H$3:H$65,0)</f>
        <v>8</v>
      </c>
      <c r="N3" s="7">
        <f t="shared" si="1"/>
        <v>12</v>
      </c>
      <c r="O3" s="7">
        <f t="shared" si="1"/>
        <v>18</v>
      </c>
      <c r="P3" s="7">
        <f aca="true" t="shared" si="2" ref="P3:P65">SUM(K3:O3)</f>
        <v>90</v>
      </c>
      <c r="Q3" s="13">
        <f aca="true" t="shared" si="3" ref="Q3:Q65">RANK(P3,P$3:P$65,1)</f>
        <v>17</v>
      </c>
      <c r="R3" s="39"/>
      <c r="S3" s="14">
        <f>SUM(P3:P5)</f>
        <v>405</v>
      </c>
      <c r="T3" s="11">
        <v>11</v>
      </c>
      <c r="U3" s="15"/>
      <c r="V3" s="15" t="str">
        <f>C3</f>
        <v>Maribelle</v>
      </c>
      <c r="W3" s="15" t="str">
        <f>B3</f>
        <v>Bührle</v>
      </c>
      <c r="X3" s="15" t="str">
        <f>C4</f>
        <v>Zoe</v>
      </c>
      <c r="Y3" s="15" t="str">
        <f>B4</f>
        <v>Rentz</v>
      </c>
      <c r="Z3" s="15" t="str">
        <f>C5</f>
        <v>Annika</v>
      </c>
      <c r="AA3" s="15" t="str">
        <f>B5</f>
        <v>Beck</v>
      </c>
      <c r="AB3" s="15" t="str">
        <f>D3</f>
        <v>LG Limes Rems</v>
      </c>
      <c r="AC3" s="15"/>
    </row>
    <row r="4" spans="1:20" ht="26.25">
      <c r="A4" s="30"/>
      <c r="B4" s="44" t="s">
        <v>204</v>
      </c>
      <c r="C4" s="44" t="s">
        <v>203</v>
      </c>
      <c r="D4" s="44" t="s">
        <v>199</v>
      </c>
      <c r="E4" s="44" t="s">
        <v>59</v>
      </c>
      <c r="F4" s="45">
        <v>9.18</v>
      </c>
      <c r="G4" s="45">
        <v>10.9</v>
      </c>
      <c r="H4" s="46">
        <v>21</v>
      </c>
      <c r="I4" s="46">
        <v>9</v>
      </c>
      <c r="J4" s="46">
        <v>8</v>
      </c>
      <c r="K4" s="7">
        <f t="shared" si="0"/>
        <v>49</v>
      </c>
      <c r="L4" s="7">
        <f t="shared" si="0"/>
        <v>38</v>
      </c>
      <c r="M4" s="7">
        <f t="shared" si="1"/>
        <v>19</v>
      </c>
      <c r="N4" s="7">
        <f t="shared" si="1"/>
        <v>12</v>
      </c>
      <c r="O4" s="7">
        <f t="shared" si="1"/>
        <v>28</v>
      </c>
      <c r="P4" s="7">
        <f t="shared" si="2"/>
        <v>146</v>
      </c>
      <c r="Q4" s="13">
        <f t="shared" si="3"/>
        <v>30</v>
      </c>
      <c r="R4" s="39"/>
      <c r="S4" s="1"/>
      <c r="T4" s="1"/>
    </row>
    <row r="5" spans="1:20" ht="28.5">
      <c r="A5" s="30"/>
      <c r="B5" s="44" t="s">
        <v>198</v>
      </c>
      <c r="C5" s="44" t="s">
        <v>73</v>
      </c>
      <c r="D5" s="44" t="s">
        <v>199</v>
      </c>
      <c r="E5" s="44" t="s">
        <v>60</v>
      </c>
      <c r="F5" s="45">
        <v>8.6</v>
      </c>
      <c r="G5" s="45">
        <v>10.6</v>
      </c>
      <c r="H5" s="46">
        <v>22</v>
      </c>
      <c r="I5" s="46">
        <v>7</v>
      </c>
      <c r="J5" s="46">
        <v>5</v>
      </c>
      <c r="K5" s="7">
        <f t="shared" si="0"/>
        <v>18</v>
      </c>
      <c r="L5" s="7">
        <f t="shared" si="0"/>
        <v>28</v>
      </c>
      <c r="M5" s="7">
        <f t="shared" si="1"/>
        <v>14</v>
      </c>
      <c r="N5" s="7">
        <f t="shared" si="1"/>
        <v>51</v>
      </c>
      <c r="O5" s="7">
        <f t="shared" si="1"/>
        <v>58</v>
      </c>
      <c r="P5" s="7">
        <f t="shared" si="2"/>
        <v>169</v>
      </c>
      <c r="Q5" s="13">
        <f t="shared" si="3"/>
        <v>37</v>
      </c>
      <c r="R5" s="39"/>
      <c r="S5" s="7"/>
      <c r="T5" s="11"/>
    </row>
    <row r="6" spans="1:20" ht="28.5">
      <c r="A6" s="30"/>
      <c r="B6" s="44" t="s">
        <v>113</v>
      </c>
      <c r="C6" s="44" t="s">
        <v>202</v>
      </c>
      <c r="D6" s="44" t="s">
        <v>199</v>
      </c>
      <c r="E6" s="44" t="s">
        <v>59</v>
      </c>
      <c r="F6" s="45">
        <v>8.9</v>
      </c>
      <c r="G6" s="45">
        <v>10.85</v>
      </c>
      <c r="H6" s="46">
        <v>15</v>
      </c>
      <c r="I6" s="46">
        <v>8</v>
      </c>
      <c r="J6" s="46">
        <v>6</v>
      </c>
      <c r="K6" s="7">
        <f t="shared" si="0"/>
        <v>38</v>
      </c>
      <c r="L6" s="7">
        <f t="shared" si="0"/>
        <v>36</v>
      </c>
      <c r="M6" s="7">
        <f t="shared" si="1"/>
        <v>54</v>
      </c>
      <c r="N6" s="7">
        <f t="shared" si="1"/>
        <v>32</v>
      </c>
      <c r="O6" s="7">
        <f t="shared" si="1"/>
        <v>43</v>
      </c>
      <c r="P6" s="7">
        <f t="shared" si="2"/>
        <v>203</v>
      </c>
      <c r="Q6" s="13">
        <f t="shared" si="3"/>
        <v>47</v>
      </c>
      <c r="R6" s="39"/>
      <c r="S6" s="7"/>
      <c r="T6" s="11"/>
    </row>
    <row r="7" spans="1:20" ht="28.5">
      <c r="A7" s="30"/>
      <c r="B7" s="44" t="s">
        <v>201</v>
      </c>
      <c r="C7" s="44" t="s">
        <v>200</v>
      </c>
      <c r="D7" s="44" t="s">
        <v>199</v>
      </c>
      <c r="E7" s="44" t="s">
        <v>60</v>
      </c>
      <c r="F7" s="45">
        <v>9.53</v>
      </c>
      <c r="G7" s="45">
        <v>10.75</v>
      </c>
      <c r="H7" s="46">
        <v>19</v>
      </c>
      <c r="I7" s="46">
        <v>8</v>
      </c>
      <c r="J7" s="46">
        <v>3</v>
      </c>
      <c r="K7" s="7">
        <f t="shared" si="0"/>
        <v>58</v>
      </c>
      <c r="L7" s="7">
        <f t="shared" si="0"/>
        <v>32</v>
      </c>
      <c r="M7" s="7">
        <f t="shared" si="1"/>
        <v>31</v>
      </c>
      <c r="N7" s="7">
        <f t="shared" si="1"/>
        <v>32</v>
      </c>
      <c r="O7" s="7">
        <f t="shared" si="1"/>
        <v>60</v>
      </c>
      <c r="P7" s="7">
        <f t="shared" si="2"/>
        <v>213</v>
      </c>
      <c r="Q7" s="13">
        <f t="shared" si="3"/>
        <v>52</v>
      </c>
      <c r="R7" s="39"/>
      <c r="S7" s="7"/>
      <c r="T7" s="11"/>
    </row>
    <row r="8" spans="1:29" ht="28.5">
      <c r="A8" s="30"/>
      <c r="B8" s="44" t="s">
        <v>78</v>
      </c>
      <c r="C8" s="44" t="s">
        <v>79</v>
      </c>
      <c r="D8" s="44" t="s">
        <v>77</v>
      </c>
      <c r="E8" s="44" t="s">
        <v>59</v>
      </c>
      <c r="F8" s="45">
        <v>8.7</v>
      </c>
      <c r="G8" s="45">
        <v>10.59</v>
      </c>
      <c r="H8" s="46">
        <v>19</v>
      </c>
      <c r="I8" s="46">
        <v>7</v>
      </c>
      <c r="J8" s="46">
        <v>8</v>
      </c>
      <c r="K8" s="7">
        <f t="shared" si="0"/>
        <v>29</v>
      </c>
      <c r="L8" s="7">
        <f t="shared" si="0"/>
        <v>27</v>
      </c>
      <c r="M8" s="7">
        <f t="shared" si="1"/>
        <v>31</v>
      </c>
      <c r="N8" s="7">
        <f t="shared" si="1"/>
        <v>51</v>
      </c>
      <c r="O8" s="7">
        <f t="shared" si="1"/>
        <v>28</v>
      </c>
      <c r="P8" s="7">
        <f t="shared" si="2"/>
        <v>166</v>
      </c>
      <c r="Q8" s="13">
        <f t="shared" si="3"/>
        <v>36</v>
      </c>
      <c r="R8" s="39"/>
      <c r="S8" s="14">
        <f>SUM(P8:P10)</f>
        <v>690</v>
      </c>
      <c r="T8" s="11">
        <v>16</v>
      </c>
      <c r="U8" s="15"/>
      <c r="V8" s="15" t="str">
        <f>C8</f>
        <v>Lilian</v>
      </c>
      <c r="W8" s="15" t="str">
        <f>B8</f>
        <v>Riester</v>
      </c>
      <c r="X8" s="15" t="str">
        <f>C9</f>
        <v>Laura</v>
      </c>
      <c r="Y8" s="15" t="str">
        <f>B9</f>
        <v>Curia</v>
      </c>
      <c r="Z8" s="15" t="str">
        <f>C10</f>
        <v>Maria</v>
      </c>
      <c r="AA8" s="15" t="str">
        <f>B10</f>
        <v>Eisenmann</v>
      </c>
      <c r="AB8" s="15" t="str">
        <f>D8</f>
        <v>LG Weissacher Tal</v>
      </c>
      <c r="AC8" s="15"/>
    </row>
    <row r="9" spans="1:20" ht="28.5">
      <c r="A9" s="30"/>
      <c r="B9" s="44" t="s">
        <v>121</v>
      </c>
      <c r="C9" s="44" t="s">
        <v>120</v>
      </c>
      <c r="D9" s="44" t="s">
        <v>77</v>
      </c>
      <c r="E9" s="44" t="s">
        <v>60</v>
      </c>
      <c r="F9" s="45">
        <v>9.5</v>
      </c>
      <c r="G9" s="45">
        <v>11.67</v>
      </c>
      <c r="H9" s="46">
        <v>15</v>
      </c>
      <c r="I9" s="46">
        <v>7</v>
      </c>
      <c r="J9" s="46">
        <v>6</v>
      </c>
      <c r="K9" s="7">
        <f t="shared" si="0"/>
        <v>57</v>
      </c>
      <c r="L9" s="7">
        <f t="shared" si="0"/>
        <v>57</v>
      </c>
      <c r="M9" s="7">
        <f t="shared" si="1"/>
        <v>54</v>
      </c>
      <c r="N9" s="7">
        <f t="shared" si="1"/>
        <v>51</v>
      </c>
      <c r="O9" s="7">
        <f t="shared" si="1"/>
        <v>43</v>
      </c>
      <c r="P9" s="7">
        <f t="shared" si="2"/>
        <v>262</v>
      </c>
      <c r="Q9" s="13">
        <f t="shared" si="3"/>
        <v>58</v>
      </c>
      <c r="R9" s="39"/>
      <c r="S9" s="7"/>
      <c r="T9" s="11"/>
    </row>
    <row r="10" spans="1:20" ht="28.5">
      <c r="A10" s="30"/>
      <c r="B10" s="44" t="s">
        <v>119</v>
      </c>
      <c r="C10" s="44" t="s">
        <v>118</v>
      </c>
      <c r="D10" s="44" t="s">
        <v>77</v>
      </c>
      <c r="E10" s="44" t="s">
        <v>60</v>
      </c>
      <c r="F10" s="45">
        <v>9.25</v>
      </c>
      <c r="G10" s="45">
        <v>11.56</v>
      </c>
      <c r="H10" s="46">
        <v>11</v>
      </c>
      <c r="I10" s="46">
        <v>7</v>
      </c>
      <c r="J10" s="46">
        <v>6</v>
      </c>
      <c r="K10" s="7">
        <f t="shared" si="0"/>
        <v>50</v>
      </c>
      <c r="L10" s="7">
        <f t="shared" si="0"/>
        <v>55</v>
      </c>
      <c r="M10" s="7">
        <f t="shared" si="1"/>
        <v>63</v>
      </c>
      <c r="N10" s="7">
        <f t="shared" si="1"/>
        <v>51</v>
      </c>
      <c r="O10" s="7">
        <f t="shared" si="1"/>
        <v>43</v>
      </c>
      <c r="P10" s="7">
        <f t="shared" si="2"/>
        <v>262</v>
      </c>
      <c r="Q10" s="13">
        <f t="shared" si="3"/>
        <v>58</v>
      </c>
      <c r="R10" s="39"/>
      <c r="S10" s="7"/>
      <c r="T10" s="11"/>
    </row>
    <row r="11" spans="1:20" ht="28.5">
      <c r="A11" s="30"/>
      <c r="B11" s="44" t="s">
        <v>123</v>
      </c>
      <c r="C11" s="44" t="s">
        <v>122</v>
      </c>
      <c r="D11" s="44" t="s">
        <v>77</v>
      </c>
      <c r="E11" s="44" t="s">
        <v>60</v>
      </c>
      <c r="F11" s="45">
        <v>9.34</v>
      </c>
      <c r="G11" s="45">
        <v>11.72</v>
      </c>
      <c r="H11" s="46">
        <v>14</v>
      </c>
      <c r="I11" s="46">
        <v>7</v>
      </c>
      <c r="J11" s="46">
        <v>6</v>
      </c>
      <c r="K11" s="7">
        <f t="shared" si="0"/>
        <v>53</v>
      </c>
      <c r="L11" s="7">
        <f t="shared" si="0"/>
        <v>59</v>
      </c>
      <c r="M11" s="7">
        <f t="shared" si="1"/>
        <v>61</v>
      </c>
      <c r="N11" s="7">
        <f t="shared" si="1"/>
        <v>51</v>
      </c>
      <c r="O11" s="7">
        <f t="shared" si="1"/>
        <v>43</v>
      </c>
      <c r="P11" s="7">
        <f t="shared" si="2"/>
        <v>267</v>
      </c>
      <c r="Q11" s="13">
        <f t="shared" si="3"/>
        <v>60</v>
      </c>
      <c r="R11" s="39"/>
      <c r="S11" s="7"/>
      <c r="T11" s="11"/>
    </row>
    <row r="12" spans="1:20" ht="28.5">
      <c r="A12" s="30"/>
      <c r="B12" s="44" t="s">
        <v>124</v>
      </c>
      <c r="C12" s="44" t="s">
        <v>71</v>
      </c>
      <c r="D12" s="44" t="s">
        <v>77</v>
      </c>
      <c r="E12" s="44" t="s">
        <v>60</v>
      </c>
      <c r="F12" s="45">
        <v>10.15</v>
      </c>
      <c r="G12" s="45">
        <v>12</v>
      </c>
      <c r="H12" s="46">
        <v>16</v>
      </c>
      <c r="I12" s="46">
        <v>7</v>
      </c>
      <c r="J12" s="46">
        <v>6</v>
      </c>
      <c r="K12" s="7">
        <f t="shared" si="0"/>
        <v>63</v>
      </c>
      <c r="L12" s="7">
        <f t="shared" si="0"/>
        <v>61</v>
      </c>
      <c r="M12" s="7">
        <f t="shared" si="1"/>
        <v>52</v>
      </c>
      <c r="N12" s="7">
        <f t="shared" si="1"/>
        <v>51</v>
      </c>
      <c r="O12" s="7">
        <f t="shared" si="1"/>
        <v>43</v>
      </c>
      <c r="P12" s="7">
        <f t="shared" si="2"/>
        <v>270</v>
      </c>
      <c r="Q12" s="13">
        <f t="shared" si="3"/>
        <v>62</v>
      </c>
      <c r="R12" s="39"/>
      <c r="S12" s="7"/>
      <c r="T12" s="11"/>
    </row>
    <row r="13" spans="1:29" ht="28.5">
      <c r="A13" s="30"/>
      <c r="B13" s="44" t="s">
        <v>147</v>
      </c>
      <c r="C13" s="44" t="s">
        <v>146</v>
      </c>
      <c r="D13" s="44" t="s">
        <v>63</v>
      </c>
      <c r="E13" s="44" t="s">
        <v>59</v>
      </c>
      <c r="F13" s="45">
        <v>7.94</v>
      </c>
      <c r="G13" s="45">
        <v>9</v>
      </c>
      <c r="H13" s="46">
        <v>30</v>
      </c>
      <c r="I13" s="46">
        <v>12</v>
      </c>
      <c r="J13" s="46">
        <v>12</v>
      </c>
      <c r="K13" s="7">
        <f t="shared" si="0"/>
        <v>3</v>
      </c>
      <c r="L13" s="7">
        <f t="shared" si="0"/>
        <v>3</v>
      </c>
      <c r="M13" s="7">
        <f t="shared" si="1"/>
        <v>1</v>
      </c>
      <c r="N13" s="7">
        <f t="shared" si="1"/>
        <v>1</v>
      </c>
      <c r="O13" s="7">
        <f t="shared" si="1"/>
        <v>4</v>
      </c>
      <c r="P13" s="7">
        <f t="shared" si="2"/>
        <v>12</v>
      </c>
      <c r="Q13" s="13">
        <f t="shared" si="3"/>
        <v>1</v>
      </c>
      <c r="R13" s="39"/>
      <c r="S13" s="14">
        <f>SUM(P13:P15)</f>
        <v>96</v>
      </c>
      <c r="T13" s="11">
        <v>2</v>
      </c>
      <c r="U13" s="15"/>
      <c r="V13" s="15" t="str">
        <f>C13</f>
        <v>Stephanie</v>
      </c>
      <c r="W13" s="15" t="str">
        <f>B13</f>
        <v>Ndubuisi</v>
      </c>
      <c r="X13" s="15" t="str">
        <f>C14</f>
        <v>Patricia</v>
      </c>
      <c r="Y13" s="15" t="str">
        <f>B14</f>
        <v>Schmidt</v>
      </c>
      <c r="Z13" s="15" t="str">
        <f>C15</f>
        <v>Mia</v>
      </c>
      <c r="AA13" s="15" t="str">
        <f>B15</f>
        <v>Bauer</v>
      </c>
      <c r="AB13" s="15" t="str">
        <f>D13</f>
        <v>SG Schorndorf</v>
      </c>
      <c r="AC13" s="15"/>
    </row>
    <row r="14" spans="1:20" ht="28.5">
      <c r="A14" s="30"/>
      <c r="B14" s="44" t="s">
        <v>154</v>
      </c>
      <c r="C14" s="44" t="s">
        <v>153</v>
      </c>
      <c r="D14" s="44" t="s">
        <v>63</v>
      </c>
      <c r="E14" s="44" t="s">
        <v>59</v>
      </c>
      <c r="F14" s="45">
        <v>8.09</v>
      </c>
      <c r="G14" s="45">
        <v>10.06</v>
      </c>
      <c r="H14" s="46">
        <v>24</v>
      </c>
      <c r="I14" s="46">
        <v>10</v>
      </c>
      <c r="J14" s="46">
        <v>13</v>
      </c>
      <c r="K14" s="7">
        <f t="shared" si="0"/>
        <v>7</v>
      </c>
      <c r="L14" s="7">
        <f t="shared" si="0"/>
        <v>15</v>
      </c>
      <c r="M14" s="7">
        <f t="shared" si="1"/>
        <v>8</v>
      </c>
      <c r="N14" s="7">
        <f t="shared" si="1"/>
        <v>4</v>
      </c>
      <c r="O14" s="7">
        <f t="shared" si="1"/>
        <v>2</v>
      </c>
      <c r="P14" s="7">
        <f t="shared" si="2"/>
        <v>36</v>
      </c>
      <c r="Q14" s="13">
        <f t="shared" si="3"/>
        <v>6</v>
      </c>
      <c r="R14" s="39"/>
      <c r="S14" s="7"/>
      <c r="T14" s="11"/>
    </row>
    <row r="15" spans="1:20" ht="28.5">
      <c r="A15" s="30"/>
      <c r="B15" s="44" t="s">
        <v>145</v>
      </c>
      <c r="C15" s="44" t="s">
        <v>144</v>
      </c>
      <c r="D15" s="44" t="s">
        <v>63</v>
      </c>
      <c r="E15" s="44" t="s">
        <v>59</v>
      </c>
      <c r="F15" s="45">
        <v>8.45</v>
      </c>
      <c r="G15" s="45">
        <v>9.53</v>
      </c>
      <c r="H15" s="46">
        <v>23</v>
      </c>
      <c r="I15" s="46">
        <v>10</v>
      </c>
      <c r="J15" s="46">
        <v>10</v>
      </c>
      <c r="K15" s="7">
        <f t="shared" si="0"/>
        <v>12</v>
      </c>
      <c r="L15" s="7">
        <f t="shared" si="0"/>
        <v>7</v>
      </c>
      <c r="M15" s="7">
        <f t="shared" si="1"/>
        <v>13</v>
      </c>
      <c r="N15" s="7">
        <f t="shared" si="1"/>
        <v>4</v>
      </c>
      <c r="O15" s="7">
        <f t="shared" si="1"/>
        <v>12</v>
      </c>
      <c r="P15" s="7">
        <f t="shared" si="2"/>
        <v>48</v>
      </c>
      <c r="Q15" s="13">
        <f t="shared" si="3"/>
        <v>9</v>
      </c>
      <c r="R15" s="39"/>
      <c r="S15" s="7"/>
      <c r="T15" s="11"/>
    </row>
    <row r="16" spans="1:29" ht="28.5">
      <c r="A16" s="30"/>
      <c r="B16" s="44" t="s">
        <v>82</v>
      </c>
      <c r="C16" s="44" t="s">
        <v>149</v>
      </c>
      <c r="D16" s="44" t="s">
        <v>63</v>
      </c>
      <c r="E16" s="44" t="s">
        <v>59</v>
      </c>
      <c r="F16" s="45">
        <v>8.6</v>
      </c>
      <c r="G16" s="45">
        <v>9.56</v>
      </c>
      <c r="H16" s="46">
        <v>26</v>
      </c>
      <c r="I16" s="46">
        <v>10</v>
      </c>
      <c r="J16" s="46">
        <v>9</v>
      </c>
      <c r="K16" s="7">
        <f t="shared" si="0"/>
        <v>18</v>
      </c>
      <c r="L16" s="7">
        <f t="shared" si="0"/>
        <v>8</v>
      </c>
      <c r="M16" s="7">
        <f t="shared" si="1"/>
        <v>5</v>
      </c>
      <c r="N16" s="7">
        <f t="shared" si="1"/>
        <v>4</v>
      </c>
      <c r="O16" s="7">
        <f t="shared" si="1"/>
        <v>18</v>
      </c>
      <c r="P16" s="7">
        <f t="shared" si="2"/>
        <v>53</v>
      </c>
      <c r="Q16" s="13">
        <f t="shared" si="3"/>
        <v>11</v>
      </c>
      <c r="R16" s="39"/>
      <c r="S16" s="14">
        <f>SUM(P16:P18)</f>
        <v>276</v>
      </c>
      <c r="T16" s="11">
        <v>4</v>
      </c>
      <c r="U16" s="15"/>
      <c r="V16" s="15" t="str">
        <f>C16</f>
        <v>Sophia </v>
      </c>
      <c r="W16" s="15" t="str">
        <f>B16</f>
        <v>Mohr</v>
      </c>
      <c r="X16" s="15" t="str">
        <f>C17</f>
        <v>Miriam</v>
      </c>
      <c r="Y16" s="15" t="str">
        <f>B17</f>
        <v>Ndubuisi</v>
      </c>
      <c r="Z16" s="15" t="str">
        <f>C18</f>
        <v>Sofie</v>
      </c>
      <c r="AA16" s="15" t="str">
        <f>B18</f>
        <v>Bordon</v>
      </c>
      <c r="AB16" s="15" t="str">
        <f>D16</f>
        <v>SG Schorndorf</v>
      </c>
      <c r="AC16" s="15"/>
    </row>
    <row r="17" spans="1:20" ht="28.5">
      <c r="A17" s="30"/>
      <c r="B17" s="44" t="s">
        <v>147</v>
      </c>
      <c r="C17" s="44" t="s">
        <v>148</v>
      </c>
      <c r="D17" s="44" t="s">
        <v>63</v>
      </c>
      <c r="E17" s="44" t="s">
        <v>60</v>
      </c>
      <c r="F17" s="45">
        <v>8.66</v>
      </c>
      <c r="G17" s="45">
        <v>10.13</v>
      </c>
      <c r="H17" s="46">
        <v>24</v>
      </c>
      <c r="I17" s="46">
        <v>9</v>
      </c>
      <c r="J17" s="46">
        <v>12</v>
      </c>
      <c r="K17" s="7">
        <f t="shared" si="0"/>
        <v>27</v>
      </c>
      <c r="L17" s="7">
        <f t="shared" si="0"/>
        <v>17</v>
      </c>
      <c r="M17" s="7">
        <f t="shared" si="1"/>
        <v>8</v>
      </c>
      <c r="N17" s="7">
        <f t="shared" si="1"/>
        <v>12</v>
      </c>
      <c r="O17" s="7">
        <f t="shared" si="1"/>
        <v>4</v>
      </c>
      <c r="P17" s="7">
        <f t="shared" si="2"/>
        <v>68</v>
      </c>
      <c r="Q17" s="13">
        <f t="shared" si="3"/>
        <v>12</v>
      </c>
      <c r="R17" s="39"/>
      <c r="S17" s="7"/>
      <c r="T17" s="11"/>
    </row>
    <row r="18" spans="1:20" ht="28.5">
      <c r="A18" s="30"/>
      <c r="B18" s="44" t="s">
        <v>152</v>
      </c>
      <c r="C18" s="44" t="s">
        <v>151</v>
      </c>
      <c r="D18" s="44" t="s">
        <v>63</v>
      </c>
      <c r="E18" s="44" t="s">
        <v>59</v>
      </c>
      <c r="F18" s="45">
        <v>8.81</v>
      </c>
      <c r="G18" s="45">
        <v>10.9</v>
      </c>
      <c r="H18" s="46">
        <v>22</v>
      </c>
      <c r="I18" s="46">
        <v>8</v>
      </c>
      <c r="J18" s="46">
        <v>7</v>
      </c>
      <c r="K18" s="7">
        <f t="shared" si="0"/>
        <v>36</v>
      </c>
      <c r="L18" s="7">
        <f t="shared" si="0"/>
        <v>38</v>
      </c>
      <c r="M18" s="7">
        <f t="shared" si="1"/>
        <v>14</v>
      </c>
      <c r="N18" s="7">
        <f t="shared" si="1"/>
        <v>32</v>
      </c>
      <c r="O18" s="7">
        <f t="shared" si="1"/>
        <v>35</v>
      </c>
      <c r="P18" s="7">
        <f t="shared" si="2"/>
        <v>155</v>
      </c>
      <c r="Q18" s="13">
        <f t="shared" si="3"/>
        <v>35</v>
      </c>
      <c r="R18" s="39"/>
      <c r="S18" s="7"/>
      <c r="T18" s="11"/>
    </row>
    <row r="19" spans="1:20" ht="28.5">
      <c r="A19" s="30"/>
      <c r="B19" s="44" t="s">
        <v>82</v>
      </c>
      <c r="C19" s="44" t="s">
        <v>150</v>
      </c>
      <c r="D19" s="44" t="s">
        <v>63</v>
      </c>
      <c r="E19" s="44" t="s">
        <v>60</v>
      </c>
      <c r="F19" s="45">
        <v>8.6</v>
      </c>
      <c r="G19" s="45">
        <v>10.81</v>
      </c>
      <c r="H19" s="46">
        <v>15</v>
      </c>
      <c r="I19" s="46">
        <v>8</v>
      </c>
      <c r="J19" s="46">
        <v>6</v>
      </c>
      <c r="K19" s="7">
        <f t="shared" si="0"/>
        <v>18</v>
      </c>
      <c r="L19" s="7">
        <f t="shared" si="0"/>
        <v>34</v>
      </c>
      <c r="M19" s="7">
        <f t="shared" si="1"/>
        <v>54</v>
      </c>
      <c r="N19" s="7">
        <f t="shared" si="1"/>
        <v>32</v>
      </c>
      <c r="O19" s="7">
        <f t="shared" si="1"/>
        <v>43</v>
      </c>
      <c r="P19" s="7">
        <f t="shared" si="2"/>
        <v>181</v>
      </c>
      <c r="Q19" s="13">
        <f t="shared" si="3"/>
        <v>41</v>
      </c>
      <c r="R19" s="39"/>
      <c r="S19" s="7"/>
      <c r="T19" s="11"/>
    </row>
    <row r="20" spans="1:29" ht="28.5">
      <c r="A20" s="30"/>
      <c r="B20" s="44" t="s">
        <v>168</v>
      </c>
      <c r="C20" s="44" t="s">
        <v>167</v>
      </c>
      <c r="D20" s="44" t="s">
        <v>76</v>
      </c>
      <c r="E20" s="44" t="s">
        <v>59</v>
      </c>
      <c r="F20" s="45">
        <v>8.59</v>
      </c>
      <c r="G20" s="45">
        <v>11.38</v>
      </c>
      <c r="H20" s="46">
        <v>20</v>
      </c>
      <c r="I20" s="46">
        <v>8</v>
      </c>
      <c r="J20" s="46">
        <v>9</v>
      </c>
      <c r="K20" s="7">
        <f t="shared" si="0"/>
        <v>17</v>
      </c>
      <c r="L20" s="7">
        <f t="shared" si="0"/>
        <v>54</v>
      </c>
      <c r="M20" s="7">
        <f t="shared" si="1"/>
        <v>24</v>
      </c>
      <c r="N20" s="7">
        <f t="shared" si="1"/>
        <v>32</v>
      </c>
      <c r="O20" s="7">
        <f t="shared" si="1"/>
        <v>18</v>
      </c>
      <c r="P20" s="7">
        <f t="shared" si="2"/>
        <v>145</v>
      </c>
      <c r="Q20" s="13">
        <f t="shared" si="3"/>
        <v>28</v>
      </c>
      <c r="R20" s="39"/>
      <c r="S20" s="14">
        <f>SUM(P20:P22)</f>
        <v>468</v>
      </c>
      <c r="T20" s="11">
        <v>12</v>
      </c>
      <c r="U20" s="15"/>
      <c r="V20" s="15" t="str">
        <f>C20</f>
        <v>Linda </v>
      </c>
      <c r="W20" s="15" t="str">
        <f>B20</f>
        <v>Graba</v>
      </c>
      <c r="X20" s="15" t="str">
        <f>C21</f>
        <v>Anika</v>
      </c>
      <c r="Y20" s="15" t="str">
        <f>B21</f>
        <v>Schleier</v>
      </c>
      <c r="Z20" s="15" t="str">
        <f>C22</f>
        <v>Mira</v>
      </c>
      <c r="AA20" s="15" t="str">
        <f>B22</f>
        <v>Schütze</v>
      </c>
      <c r="AB20" s="15" t="str">
        <f>D20</f>
        <v>SG Weinstadt</v>
      </c>
      <c r="AC20" s="15"/>
    </row>
    <row r="21" spans="1:20" ht="28.5">
      <c r="A21" s="30"/>
      <c r="B21" s="44" t="s">
        <v>161</v>
      </c>
      <c r="C21" s="44" t="s">
        <v>160</v>
      </c>
      <c r="D21" s="44" t="s">
        <v>76</v>
      </c>
      <c r="E21" s="44" t="s">
        <v>60</v>
      </c>
      <c r="F21" s="45">
        <v>9.09</v>
      </c>
      <c r="G21" s="45">
        <v>10.41</v>
      </c>
      <c r="H21" s="46">
        <v>21</v>
      </c>
      <c r="I21" s="46">
        <v>8</v>
      </c>
      <c r="J21" s="46">
        <v>7</v>
      </c>
      <c r="K21" s="7">
        <f t="shared" si="0"/>
        <v>44</v>
      </c>
      <c r="L21" s="7">
        <f t="shared" si="0"/>
        <v>23</v>
      </c>
      <c r="M21" s="7">
        <f t="shared" si="1"/>
        <v>19</v>
      </c>
      <c r="N21" s="7">
        <f t="shared" si="1"/>
        <v>32</v>
      </c>
      <c r="O21" s="7">
        <f t="shared" si="1"/>
        <v>35</v>
      </c>
      <c r="P21" s="7">
        <f t="shared" si="2"/>
        <v>153</v>
      </c>
      <c r="Q21" s="13">
        <f t="shared" si="3"/>
        <v>33</v>
      </c>
      <c r="R21" s="39"/>
      <c r="S21" s="7"/>
      <c r="T21" s="11"/>
    </row>
    <row r="22" spans="1:20" ht="28.5">
      <c r="A22" s="30"/>
      <c r="B22" s="44" t="s">
        <v>166</v>
      </c>
      <c r="C22" s="44" t="s">
        <v>165</v>
      </c>
      <c r="D22" s="44" t="s">
        <v>76</v>
      </c>
      <c r="E22" s="44" t="s">
        <v>60</v>
      </c>
      <c r="F22" s="45">
        <v>8.78</v>
      </c>
      <c r="G22" s="45">
        <v>10.97</v>
      </c>
      <c r="H22" s="46">
        <v>20</v>
      </c>
      <c r="I22" s="46">
        <v>9</v>
      </c>
      <c r="J22" s="46">
        <v>5</v>
      </c>
      <c r="K22" s="7">
        <f t="shared" si="0"/>
        <v>34</v>
      </c>
      <c r="L22" s="7">
        <f t="shared" si="0"/>
        <v>42</v>
      </c>
      <c r="M22" s="7">
        <f t="shared" si="1"/>
        <v>24</v>
      </c>
      <c r="N22" s="7">
        <f t="shared" si="1"/>
        <v>12</v>
      </c>
      <c r="O22" s="7">
        <f t="shared" si="1"/>
        <v>58</v>
      </c>
      <c r="P22" s="7">
        <f t="shared" si="2"/>
        <v>170</v>
      </c>
      <c r="Q22" s="13">
        <f t="shared" si="3"/>
        <v>38</v>
      </c>
      <c r="R22" s="39"/>
      <c r="S22" s="7"/>
      <c r="T22" s="11"/>
    </row>
    <row r="23" spans="1:20" ht="28.5">
      <c r="A23" s="30"/>
      <c r="B23" s="44" t="s">
        <v>164</v>
      </c>
      <c r="C23" s="44" t="s">
        <v>163</v>
      </c>
      <c r="D23" s="44" t="s">
        <v>76</v>
      </c>
      <c r="E23" s="44" t="s">
        <v>60</v>
      </c>
      <c r="F23" s="45">
        <v>9.15</v>
      </c>
      <c r="G23" s="45">
        <v>11.32</v>
      </c>
      <c r="H23" s="46">
        <v>18</v>
      </c>
      <c r="I23" s="46">
        <v>8</v>
      </c>
      <c r="J23" s="46">
        <v>7</v>
      </c>
      <c r="K23" s="7">
        <f t="shared" si="0"/>
        <v>47</v>
      </c>
      <c r="L23" s="7">
        <f t="shared" si="0"/>
        <v>52</v>
      </c>
      <c r="M23" s="7">
        <f t="shared" si="1"/>
        <v>40</v>
      </c>
      <c r="N23" s="7">
        <f t="shared" si="1"/>
        <v>32</v>
      </c>
      <c r="O23" s="7">
        <f t="shared" si="1"/>
        <v>35</v>
      </c>
      <c r="P23" s="7">
        <f t="shared" si="2"/>
        <v>206</v>
      </c>
      <c r="Q23" s="13">
        <f t="shared" si="3"/>
        <v>50</v>
      </c>
      <c r="R23" s="39"/>
      <c r="S23" s="7"/>
      <c r="T23" s="11"/>
    </row>
    <row r="24" spans="1:20" ht="28.5">
      <c r="A24" s="30"/>
      <c r="B24" s="44" t="s">
        <v>162</v>
      </c>
      <c r="C24" s="44" t="s">
        <v>39</v>
      </c>
      <c r="D24" s="44" t="s">
        <v>76</v>
      </c>
      <c r="E24" s="44" t="s">
        <v>60</v>
      </c>
      <c r="F24" s="45">
        <v>9.6</v>
      </c>
      <c r="G24" s="45">
        <v>11.67</v>
      </c>
      <c r="H24" s="46">
        <v>17</v>
      </c>
      <c r="I24" s="46">
        <v>7</v>
      </c>
      <c r="J24" s="46">
        <v>3</v>
      </c>
      <c r="K24" s="7">
        <f t="shared" si="0"/>
        <v>59</v>
      </c>
      <c r="L24" s="7">
        <f t="shared" si="0"/>
        <v>57</v>
      </c>
      <c r="M24" s="7">
        <f t="shared" si="1"/>
        <v>46</v>
      </c>
      <c r="N24" s="7">
        <f t="shared" si="1"/>
        <v>51</v>
      </c>
      <c r="O24" s="7">
        <f t="shared" si="1"/>
        <v>60</v>
      </c>
      <c r="P24" s="7">
        <f t="shared" si="2"/>
        <v>273</v>
      </c>
      <c r="Q24" s="13">
        <f t="shared" si="3"/>
        <v>63</v>
      </c>
      <c r="R24" s="39"/>
      <c r="S24" s="7"/>
      <c r="T24" s="11"/>
    </row>
    <row r="25" spans="1:29" ht="28.5">
      <c r="A25" s="30"/>
      <c r="B25" s="44" t="s">
        <v>191</v>
      </c>
      <c r="C25" s="44" t="s">
        <v>31</v>
      </c>
      <c r="D25" s="44" t="s">
        <v>192</v>
      </c>
      <c r="E25" s="44" t="s">
        <v>59</v>
      </c>
      <c r="F25" s="45">
        <v>8.15</v>
      </c>
      <c r="G25" s="45">
        <v>9.56</v>
      </c>
      <c r="H25" s="46">
        <v>20</v>
      </c>
      <c r="I25" s="46">
        <v>9</v>
      </c>
      <c r="J25" s="46">
        <v>8</v>
      </c>
      <c r="K25" s="7">
        <f t="shared" si="0"/>
        <v>9</v>
      </c>
      <c r="L25" s="7">
        <f t="shared" si="0"/>
        <v>8</v>
      </c>
      <c r="M25" s="7">
        <f t="shared" si="1"/>
        <v>24</v>
      </c>
      <c r="N25" s="7">
        <f t="shared" si="1"/>
        <v>12</v>
      </c>
      <c r="O25" s="7">
        <f t="shared" si="1"/>
        <v>28</v>
      </c>
      <c r="P25" s="7">
        <f t="shared" si="2"/>
        <v>81</v>
      </c>
      <c r="Q25" s="13">
        <f t="shared" si="3"/>
        <v>14</v>
      </c>
      <c r="R25" s="39"/>
      <c r="S25" s="14">
        <f>SUM(P25:P27)</f>
        <v>400</v>
      </c>
      <c r="T25" s="11">
        <v>10</v>
      </c>
      <c r="U25" s="15"/>
      <c r="V25" s="15" t="str">
        <f>C25</f>
        <v>Leonie</v>
      </c>
      <c r="W25" s="15" t="str">
        <f>B25</f>
        <v>Cieslok</v>
      </c>
      <c r="X25" s="15" t="str">
        <f>C26</f>
        <v>Charlotte </v>
      </c>
      <c r="Y25" s="15" t="str">
        <f>B26</f>
        <v>Wanzeck</v>
      </c>
      <c r="Z25" s="15" t="str">
        <f>C27</f>
        <v>Lara</v>
      </c>
      <c r="AA25" s="15" t="str">
        <f>B27</f>
        <v>Löbmann</v>
      </c>
      <c r="AB25" s="15" t="str">
        <f>D25</f>
        <v>Spvgg Rommelshausen LA Kernen</v>
      </c>
      <c r="AC25" s="15"/>
    </row>
    <row r="26" spans="1:20" ht="28.5">
      <c r="A26" s="30"/>
      <c r="B26" s="44" t="s">
        <v>194</v>
      </c>
      <c r="C26" s="44" t="s">
        <v>193</v>
      </c>
      <c r="D26" s="44" t="s">
        <v>192</v>
      </c>
      <c r="E26" s="44" t="s">
        <v>60</v>
      </c>
      <c r="F26" s="45">
        <v>8.75</v>
      </c>
      <c r="G26" s="45">
        <v>10.9</v>
      </c>
      <c r="H26" s="46">
        <v>17</v>
      </c>
      <c r="I26" s="46">
        <v>9</v>
      </c>
      <c r="J26" s="46">
        <v>9</v>
      </c>
      <c r="K26" s="7">
        <f t="shared" si="0"/>
        <v>32</v>
      </c>
      <c r="L26" s="7">
        <f t="shared" si="0"/>
        <v>38</v>
      </c>
      <c r="M26" s="7">
        <f t="shared" si="1"/>
        <v>46</v>
      </c>
      <c r="N26" s="7">
        <f t="shared" si="1"/>
        <v>12</v>
      </c>
      <c r="O26" s="7">
        <f t="shared" si="1"/>
        <v>18</v>
      </c>
      <c r="P26" s="7">
        <f t="shared" si="2"/>
        <v>146</v>
      </c>
      <c r="Q26" s="13">
        <f t="shared" si="3"/>
        <v>30</v>
      </c>
      <c r="R26" s="39"/>
      <c r="S26" s="7"/>
      <c r="T26" s="11"/>
    </row>
    <row r="27" spans="1:20" ht="28.5">
      <c r="A27" s="30"/>
      <c r="B27" s="44" t="s">
        <v>209</v>
      </c>
      <c r="C27" s="44" t="s">
        <v>210</v>
      </c>
      <c r="D27" s="44" t="s">
        <v>192</v>
      </c>
      <c r="E27" s="44" t="s">
        <v>59</v>
      </c>
      <c r="F27" s="45">
        <v>8.7</v>
      </c>
      <c r="G27" s="45">
        <v>10.72</v>
      </c>
      <c r="H27" s="46">
        <v>17</v>
      </c>
      <c r="I27" s="46">
        <v>8</v>
      </c>
      <c r="J27" s="46">
        <v>7</v>
      </c>
      <c r="K27" s="7">
        <f t="shared" si="0"/>
        <v>29</v>
      </c>
      <c r="L27" s="7">
        <f t="shared" si="0"/>
        <v>31</v>
      </c>
      <c r="M27" s="7">
        <f t="shared" si="1"/>
        <v>46</v>
      </c>
      <c r="N27" s="7">
        <f t="shared" si="1"/>
        <v>32</v>
      </c>
      <c r="O27" s="7">
        <f t="shared" si="1"/>
        <v>35</v>
      </c>
      <c r="P27" s="7">
        <f t="shared" si="2"/>
        <v>173</v>
      </c>
      <c r="Q27" s="13">
        <f t="shared" si="3"/>
        <v>39</v>
      </c>
      <c r="R27" s="39"/>
      <c r="S27" s="7"/>
      <c r="T27" s="11"/>
    </row>
    <row r="28" spans="1:29" ht="28.5">
      <c r="A28" s="30"/>
      <c r="B28" s="44" t="s">
        <v>64</v>
      </c>
      <c r="C28" s="44" t="s">
        <v>65</v>
      </c>
      <c r="D28" s="44" t="s">
        <v>47</v>
      </c>
      <c r="E28" s="44" t="s">
        <v>59</v>
      </c>
      <c r="F28" s="45">
        <v>7.6</v>
      </c>
      <c r="G28" s="45">
        <v>8.96</v>
      </c>
      <c r="H28" s="46">
        <v>22</v>
      </c>
      <c r="I28" s="46">
        <v>12</v>
      </c>
      <c r="J28" s="46">
        <v>14</v>
      </c>
      <c r="K28" s="7">
        <f t="shared" si="0"/>
        <v>1</v>
      </c>
      <c r="L28" s="7">
        <f t="shared" si="0"/>
        <v>2</v>
      </c>
      <c r="M28" s="7">
        <f t="shared" si="1"/>
        <v>14</v>
      </c>
      <c r="N28" s="7">
        <f t="shared" si="1"/>
        <v>1</v>
      </c>
      <c r="O28" s="7">
        <f t="shared" si="1"/>
        <v>1</v>
      </c>
      <c r="P28" s="7">
        <f t="shared" si="2"/>
        <v>19</v>
      </c>
      <c r="Q28" s="13">
        <f t="shared" si="3"/>
        <v>2</v>
      </c>
      <c r="R28" s="39"/>
      <c r="S28" s="14">
        <f>SUM(P28:P30)</f>
        <v>283</v>
      </c>
      <c r="T28" s="11">
        <v>5</v>
      </c>
      <c r="U28" s="15"/>
      <c r="V28" s="15" t="str">
        <f>C28</f>
        <v>Carolina</v>
      </c>
      <c r="W28" s="15" t="str">
        <f>B28</f>
        <v>Combé</v>
      </c>
      <c r="X28" s="15" t="str">
        <f>C29</f>
        <v>Ann-Christin</v>
      </c>
      <c r="Y28" s="15" t="str">
        <f>B29</f>
        <v>Knöller</v>
      </c>
      <c r="Z28" s="15" t="str">
        <f>C30</f>
        <v>Pia</v>
      </c>
      <c r="AA28" s="15" t="str">
        <f>B30</f>
        <v>Braun</v>
      </c>
      <c r="AB28" s="15" t="str">
        <f>D28</f>
        <v>SV Winnenden</v>
      </c>
      <c r="AC28" s="15"/>
    </row>
    <row r="29" spans="1:20" ht="28.5">
      <c r="A29" s="30"/>
      <c r="B29" s="44" t="s">
        <v>130</v>
      </c>
      <c r="C29" s="44" t="s">
        <v>129</v>
      </c>
      <c r="D29" s="44" t="s">
        <v>47</v>
      </c>
      <c r="E29" s="44" t="s">
        <v>60</v>
      </c>
      <c r="F29" s="45">
        <v>8.7</v>
      </c>
      <c r="G29" s="45">
        <v>10.19</v>
      </c>
      <c r="H29" s="46">
        <v>19</v>
      </c>
      <c r="I29" s="46">
        <v>9</v>
      </c>
      <c r="J29" s="46">
        <v>8</v>
      </c>
      <c r="K29" s="7">
        <f t="shared" si="0"/>
        <v>29</v>
      </c>
      <c r="L29" s="7">
        <f t="shared" si="0"/>
        <v>19</v>
      </c>
      <c r="M29" s="7">
        <f t="shared" si="1"/>
        <v>31</v>
      </c>
      <c r="N29" s="7">
        <f t="shared" si="1"/>
        <v>12</v>
      </c>
      <c r="O29" s="7">
        <f t="shared" si="1"/>
        <v>28</v>
      </c>
      <c r="P29" s="7">
        <f t="shared" si="2"/>
        <v>119</v>
      </c>
      <c r="Q29" s="13">
        <f t="shared" si="3"/>
        <v>23</v>
      </c>
      <c r="R29" s="39"/>
      <c r="S29" s="7"/>
      <c r="T29" s="11"/>
    </row>
    <row r="30" spans="1:20" ht="28.5">
      <c r="A30" s="30"/>
      <c r="B30" s="44" t="s">
        <v>134</v>
      </c>
      <c r="C30" s="44" t="s">
        <v>133</v>
      </c>
      <c r="D30" s="44" t="s">
        <v>47</v>
      </c>
      <c r="E30" s="44" t="s">
        <v>60</v>
      </c>
      <c r="F30" s="45">
        <v>8.9</v>
      </c>
      <c r="G30" s="45">
        <v>11.1</v>
      </c>
      <c r="H30" s="46">
        <v>19</v>
      </c>
      <c r="I30" s="46">
        <v>9</v>
      </c>
      <c r="J30" s="46">
        <v>9</v>
      </c>
      <c r="K30" s="7">
        <f t="shared" si="0"/>
        <v>38</v>
      </c>
      <c r="L30" s="7">
        <f t="shared" si="0"/>
        <v>46</v>
      </c>
      <c r="M30" s="7">
        <f t="shared" si="1"/>
        <v>31</v>
      </c>
      <c r="N30" s="7">
        <f t="shared" si="1"/>
        <v>12</v>
      </c>
      <c r="O30" s="7">
        <f t="shared" si="1"/>
        <v>18</v>
      </c>
      <c r="P30" s="7">
        <f t="shared" si="2"/>
        <v>145</v>
      </c>
      <c r="Q30" s="13">
        <f t="shared" si="3"/>
        <v>28</v>
      </c>
      <c r="R30" s="39"/>
      <c r="S30" s="7"/>
      <c r="T30" s="11"/>
    </row>
    <row r="31" spans="1:29" ht="28.5">
      <c r="A31" s="30"/>
      <c r="B31" s="44" t="s">
        <v>135</v>
      </c>
      <c r="C31" s="44" t="s">
        <v>81</v>
      </c>
      <c r="D31" s="44" t="s">
        <v>47</v>
      </c>
      <c r="E31" s="44" t="s">
        <v>60</v>
      </c>
      <c r="F31" s="45">
        <v>8.75</v>
      </c>
      <c r="G31" s="45">
        <v>11.03</v>
      </c>
      <c r="H31" s="46">
        <v>16</v>
      </c>
      <c r="I31" s="46">
        <v>9</v>
      </c>
      <c r="J31" s="46">
        <v>10</v>
      </c>
      <c r="K31" s="7">
        <f t="shared" si="0"/>
        <v>32</v>
      </c>
      <c r="L31" s="7">
        <f t="shared" si="0"/>
        <v>45</v>
      </c>
      <c r="M31" s="7">
        <f t="shared" si="1"/>
        <v>52</v>
      </c>
      <c r="N31" s="7">
        <f t="shared" si="1"/>
        <v>12</v>
      </c>
      <c r="O31" s="7">
        <f t="shared" si="1"/>
        <v>12</v>
      </c>
      <c r="P31" s="7">
        <f t="shared" si="2"/>
        <v>153</v>
      </c>
      <c r="Q31" s="13">
        <f t="shared" si="3"/>
        <v>33</v>
      </c>
      <c r="R31" s="39"/>
      <c r="S31" s="14">
        <f>SUM(P31:P33)</f>
        <v>540</v>
      </c>
      <c r="T31" s="11">
        <v>13</v>
      </c>
      <c r="U31" s="15"/>
      <c r="V31" s="15" t="str">
        <f>C31</f>
        <v>Emilia</v>
      </c>
      <c r="W31" s="15" t="str">
        <f>B31</f>
        <v>Schmetzer</v>
      </c>
      <c r="X31" s="15" t="str">
        <f>C32</f>
        <v>Alessia- Zoé </v>
      </c>
      <c r="Y31" s="15" t="str">
        <f>B32</f>
        <v>Mittelberg</v>
      </c>
      <c r="Z31" s="15" t="str">
        <f>C33</f>
        <v>Dana</v>
      </c>
      <c r="AA31" s="15" t="str">
        <f>B33</f>
        <v>Hilt</v>
      </c>
      <c r="AB31" s="15" t="str">
        <f>D31</f>
        <v>SV Winnenden</v>
      </c>
      <c r="AC31" s="15"/>
    </row>
    <row r="32" spans="1:20" ht="28.5">
      <c r="A32" s="30"/>
      <c r="B32" s="44" t="s">
        <v>208</v>
      </c>
      <c r="C32" s="44" t="s">
        <v>207</v>
      </c>
      <c r="D32" s="44" t="s">
        <v>47</v>
      </c>
      <c r="E32" s="44" t="s">
        <v>60</v>
      </c>
      <c r="F32" s="45">
        <v>8.91</v>
      </c>
      <c r="G32" s="45">
        <v>11.28</v>
      </c>
      <c r="H32" s="46">
        <v>18</v>
      </c>
      <c r="I32" s="46">
        <v>9</v>
      </c>
      <c r="J32" s="46">
        <v>6</v>
      </c>
      <c r="K32" s="7">
        <f t="shared" si="0"/>
        <v>41</v>
      </c>
      <c r="L32" s="7">
        <f t="shared" si="0"/>
        <v>51</v>
      </c>
      <c r="M32" s="7">
        <f t="shared" si="1"/>
        <v>40</v>
      </c>
      <c r="N32" s="7">
        <f t="shared" si="1"/>
        <v>12</v>
      </c>
      <c r="O32" s="7">
        <f t="shared" si="1"/>
        <v>43</v>
      </c>
      <c r="P32" s="7">
        <f t="shared" si="2"/>
        <v>187</v>
      </c>
      <c r="Q32" s="13">
        <f t="shared" si="3"/>
        <v>43</v>
      </c>
      <c r="R32" s="39"/>
      <c r="S32" s="7"/>
      <c r="T32" s="11"/>
    </row>
    <row r="33" spans="1:20" ht="28.5">
      <c r="A33" s="30"/>
      <c r="B33" s="44" t="s">
        <v>138</v>
      </c>
      <c r="C33" s="44" t="s">
        <v>137</v>
      </c>
      <c r="D33" s="44" t="s">
        <v>47</v>
      </c>
      <c r="E33" s="44" t="s">
        <v>60</v>
      </c>
      <c r="F33" s="45">
        <v>9.06</v>
      </c>
      <c r="G33" s="45">
        <v>11</v>
      </c>
      <c r="H33" s="46">
        <v>15</v>
      </c>
      <c r="I33" s="46">
        <v>8</v>
      </c>
      <c r="J33" s="46">
        <v>8</v>
      </c>
      <c r="K33" s="7">
        <f t="shared" si="0"/>
        <v>43</v>
      </c>
      <c r="L33" s="7">
        <f t="shared" si="0"/>
        <v>43</v>
      </c>
      <c r="M33" s="7">
        <f t="shared" si="1"/>
        <v>54</v>
      </c>
      <c r="N33" s="7">
        <f t="shared" si="1"/>
        <v>32</v>
      </c>
      <c r="O33" s="7">
        <f t="shared" si="1"/>
        <v>28</v>
      </c>
      <c r="P33" s="7">
        <f t="shared" si="2"/>
        <v>200</v>
      </c>
      <c r="Q33" s="13">
        <f t="shared" si="3"/>
        <v>46</v>
      </c>
      <c r="R33" s="39"/>
      <c r="S33" s="7"/>
      <c r="T33" s="11"/>
    </row>
    <row r="34" spans="1:20" ht="28.5">
      <c r="A34" s="30"/>
      <c r="B34" s="44" t="s">
        <v>132</v>
      </c>
      <c r="C34" s="44" t="s">
        <v>131</v>
      </c>
      <c r="D34" s="44" t="s">
        <v>47</v>
      </c>
      <c r="E34" s="44" t="s">
        <v>60</v>
      </c>
      <c r="F34" s="45">
        <v>8.95</v>
      </c>
      <c r="G34" s="45">
        <v>11.1</v>
      </c>
      <c r="H34" s="46">
        <v>18</v>
      </c>
      <c r="I34" s="46">
        <v>8</v>
      </c>
      <c r="J34" s="46">
        <v>6</v>
      </c>
      <c r="K34" s="7">
        <f t="shared" si="0"/>
        <v>42</v>
      </c>
      <c r="L34" s="7">
        <f t="shared" si="0"/>
        <v>46</v>
      </c>
      <c r="M34" s="7">
        <f t="shared" si="1"/>
        <v>40</v>
      </c>
      <c r="N34" s="7">
        <f t="shared" si="1"/>
        <v>32</v>
      </c>
      <c r="O34" s="7">
        <f t="shared" si="1"/>
        <v>43</v>
      </c>
      <c r="P34" s="7">
        <f t="shared" si="2"/>
        <v>203</v>
      </c>
      <c r="Q34" s="13">
        <f t="shared" si="3"/>
        <v>47</v>
      </c>
      <c r="R34" s="39"/>
      <c r="S34" s="7" t="s">
        <v>218</v>
      </c>
      <c r="T34" s="11"/>
    </row>
    <row r="35" spans="1:20" ht="28.5">
      <c r="A35" s="30"/>
      <c r="B35" s="44" t="s">
        <v>136</v>
      </c>
      <c r="C35" s="44" t="s">
        <v>54</v>
      </c>
      <c r="D35" s="44" t="s">
        <v>47</v>
      </c>
      <c r="E35" s="44" t="s">
        <v>60</v>
      </c>
      <c r="F35" s="45">
        <v>9.28</v>
      </c>
      <c r="G35" s="45">
        <v>1000</v>
      </c>
      <c r="H35" s="46">
        <v>17</v>
      </c>
      <c r="I35" s="46">
        <v>8</v>
      </c>
      <c r="J35" s="46">
        <v>10</v>
      </c>
      <c r="K35" s="7">
        <f aca="true" t="shared" si="4" ref="K35:L65">RANK(F35,F$3:F$65,1)</f>
        <v>51</v>
      </c>
      <c r="L35" s="7">
        <f t="shared" si="4"/>
        <v>63</v>
      </c>
      <c r="M35" s="7">
        <f aca="true" t="shared" si="5" ref="M35:O65">RANK(H35,H$3:H$65,0)</f>
        <v>46</v>
      </c>
      <c r="N35" s="7">
        <f t="shared" si="5"/>
        <v>32</v>
      </c>
      <c r="O35" s="7">
        <f t="shared" si="5"/>
        <v>12</v>
      </c>
      <c r="P35" s="7">
        <f t="shared" si="2"/>
        <v>204</v>
      </c>
      <c r="Q35" s="13">
        <f t="shared" si="3"/>
        <v>49</v>
      </c>
      <c r="R35" s="39"/>
      <c r="S35" s="7" t="s">
        <v>218</v>
      </c>
      <c r="T35" s="11"/>
    </row>
    <row r="36" spans="1:29" ht="28.5">
      <c r="A36" s="30"/>
      <c r="B36" s="44" t="s">
        <v>180</v>
      </c>
      <c r="C36" s="44" t="s">
        <v>58</v>
      </c>
      <c r="D36" s="44" t="s">
        <v>177</v>
      </c>
      <c r="E36" s="44" t="s">
        <v>60</v>
      </c>
      <c r="F36" s="45">
        <v>8.47</v>
      </c>
      <c r="G36" s="45">
        <v>10.19</v>
      </c>
      <c r="H36" s="46">
        <v>18</v>
      </c>
      <c r="I36" s="46">
        <v>11</v>
      </c>
      <c r="J36" s="46">
        <v>10</v>
      </c>
      <c r="K36" s="7">
        <f t="shared" si="4"/>
        <v>13</v>
      </c>
      <c r="L36" s="7">
        <f t="shared" si="4"/>
        <v>19</v>
      </c>
      <c r="M36" s="7">
        <f t="shared" si="5"/>
        <v>40</v>
      </c>
      <c r="N36" s="7">
        <f t="shared" si="5"/>
        <v>3</v>
      </c>
      <c r="O36" s="7">
        <f t="shared" si="5"/>
        <v>12</v>
      </c>
      <c r="P36" s="7">
        <f t="shared" si="2"/>
        <v>87</v>
      </c>
      <c r="Q36" s="13">
        <f t="shared" si="3"/>
        <v>15</v>
      </c>
      <c r="R36" s="39"/>
      <c r="S36" s="14">
        <f>SUM(P36:P38)</f>
        <v>289</v>
      </c>
      <c r="T36" s="11">
        <v>6</v>
      </c>
      <c r="U36" s="15"/>
      <c r="V36" s="15" t="str">
        <f>C36</f>
        <v>Lisa</v>
      </c>
      <c r="W36" s="15" t="str">
        <f>B36</f>
        <v>Hunscha</v>
      </c>
      <c r="X36" s="15" t="str">
        <f>C37</f>
        <v>Cara</v>
      </c>
      <c r="Y36" s="15" t="str">
        <f>B37</f>
        <v>Gorbach</v>
      </c>
      <c r="Z36" s="15" t="str">
        <f>C38</f>
        <v>Emily</v>
      </c>
      <c r="AA36" s="15" t="str">
        <f>B38</f>
        <v>Rau</v>
      </c>
      <c r="AB36" s="15" t="str">
        <f>D36</f>
        <v>TSV Leutenbach</v>
      </c>
      <c r="AC36" s="15"/>
    </row>
    <row r="37" spans="1:20" ht="28.5">
      <c r="A37" s="30"/>
      <c r="B37" s="44" t="s">
        <v>184</v>
      </c>
      <c r="C37" s="44" t="s">
        <v>183</v>
      </c>
      <c r="D37" s="44" t="s">
        <v>177</v>
      </c>
      <c r="E37" s="44" t="s">
        <v>60</v>
      </c>
      <c r="F37" s="45">
        <v>8.65</v>
      </c>
      <c r="G37" s="45">
        <v>10</v>
      </c>
      <c r="H37" s="46">
        <v>20</v>
      </c>
      <c r="I37" s="46">
        <v>9</v>
      </c>
      <c r="J37" s="46">
        <v>10</v>
      </c>
      <c r="K37" s="7">
        <f t="shared" si="4"/>
        <v>26</v>
      </c>
      <c r="L37" s="7">
        <f t="shared" si="4"/>
        <v>14</v>
      </c>
      <c r="M37" s="7">
        <f t="shared" si="5"/>
        <v>24</v>
      </c>
      <c r="N37" s="7">
        <f t="shared" si="5"/>
        <v>12</v>
      </c>
      <c r="O37" s="7">
        <f t="shared" si="5"/>
        <v>12</v>
      </c>
      <c r="P37" s="7">
        <f t="shared" si="2"/>
        <v>88</v>
      </c>
      <c r="Q37" s="13">
        <f t="shared" si="3"/>
        <v>16</v>
      </c>
      <c r="R37" s="39"/>
      <c r="S37" s="7"/>
      <c r="T37" s="11"/>
    </row>
    <row r="38" spans="1:20" ht="28.5">
      <c r="A38" s="30"/>
      <c r="B38" s="44" t="s">
        <v>182</v>
      </c>
      <c r="C38" s="44" t="s">
        <v>181</v>
      </c>
      <c r="D38" s="44" t="s">
        <v>177</v>
      </c>
      <c r="E38" s="44" t="s">
        <v>60</v>
      </c>
      <c r="F38" s="45">
        <v>8.63</v>
      </c>
      <c r="G38" s="45">
        <v>10.65</v>
      </c>
      <c r="H38" s="46">
        <v>19</v>
      </c>
      <c r="I38" s="46">
        <v>9</v>
      </c>
      <c r="J38" s="46">
        <v>9</v>
      </c>
      <c r="K38" s="7">
        <f t="shared" si="4"/>
        <v>23</v>
      </c>
      <c r="L38" s="7">
        <f t="shared" si="4"/>
        <v>30</v>
      </c>
      <c r="M38" s="7">
        <f t="shared" si="5"/>
        <v>31</v>
      </c>
      <c r="N38" s="7">
        <f t="shared" si="5"/>
        <v>12</v>
      </c>
      <c r="O38" s="7">
        <f t="shared" si="5"/>
        <v>18</v>
      </c>
      <c r="P38" s="7">
        <f t="shared" si="2"/>
        <v>114</v>
      </c>
      <c r="Q38" s="13">
        <f t="shared" si="3"/>
        <v>22</v>
      </c>
      <c r="R38" s="39"/>
      <c r="S38" s="7"/>
      <c r="T38" s="11"/>
    </row>
    <row r="39" spans="1:20" ht="28.5">
      <c r="A39" s="30"/>
      <c r="B39" s="44" t="s">
        <v>179</v>
      </c>
      <c r="C39" s="44" t="s">
        <v>178</v>
      </c>
      <c r="D39" s="44" t="s">
        <v>177</v>
      </c>
      <c r="E39" s="44" t="s">
        <v>60</v>
      </c>
      <c r="F39" s="45">
        <v>8.03</v>
      </c>
      <c r="G39" s="45">
        <v>10.25</v>
      </c>
      <c r="H39" s="46">
        <v>15</v>
      </c>
      <c r="I39" s="46">
        <v>9</v>
      </c>
      <c r="J39" s="46">
        <v>6</v>
      </c>
      <c r="K39" s="7">
        <f t="shared" si="4"/>
        <v>4</v>
      </c>
      <c r="L39" s="7">
        <f t="shared" si="4"/>
        <v>21</v>
      </c>
      <c r="M39" s="7">
        <f t="shared" si="5"/>
        <v>54</v>
      </c>
      <c r="N39" s="7">
        <f t="shared" si="5"/>
        <v>12</v>
      </c>
      <c r="O39" s="7">
        <f t="shared" si="5"/>
        <v>43</v>
      </c>
      <c r="P39" s="7">
        <f t="shared" si="2"/>
        <v>134</v>
      </c>
      <c r="Q39" s="13">
        <f t="shared" si="3"/>
        <v>26</v>
      </c>
      <c r="R39" s="39"/>
      <c r="S39" s="7" t="s">
        <v>218</v>
      </c>
      <c r="T39" s="11"/>
    </row>
    <row r="40" spans="1:20" ht="28.5">
      <c r="A40" s="30"/>
      <c r="B40" s="44" t="s">
        <v>176</v>
      </c>
      <c r="C40" s="44" t="s">
        <v>175</v>
      </c>
      <c r="D40" s="44" t="s">
        <v>177</v>
      </c>
      <c r="E40" s="44" t="s">
        <v>60</v>
      </c>
      <c r="F40" s="45">
        <v>9.15</v>
      </c>
      <c r="G40" s="45">
        <v>10.6</v>
      </c>
      <c r="H40" s="46">
        <v>22</v>
      </c>
      <c r="I40" s="46">
        <v>8</v>
      </c>
      <c r="J40" s="46">
        <v>9</v>
      </c>
      <c r="K40" s="7">
        <f t="shared" si="4"/>
        <v>47</v>
      </c>
      <c r="L40" s="7">
        <f t="shared" si="4"/>
        <v>28</v>
      </c>
      <c r="M40" s="7">
        <f t="shared" si="5"/>
        <v>14</v>
      </c>
      <c r="N40" s="7">
        <f t="shared" si="5"/>
        <v>32</v>
      </c>
      <c r="O40" s="7">
        <f t="shared" si="5"/>
        <v>18</v>
      </c>
      <c r="P40" s="7">
        <f t="shared" si="2"/>
        <v>139</v>
      </c>
      <c r="Q40" s="13">
        <f t="shared" si="3"/>
        <v>27</v>
      </c>
      <c r="R40" s="39"/>
      <c r="S40" s="7" t="s">
        <v>218</v>
      </c>
      <c r="T40" s="11"/>
    </row>
    <row r="41" spans="1:20" ht="28.5">
      <c r="A41" s="30"/>
      <c r="B41" s="44" t="s">
        <v>190</v>
      </c>
      <c r="C41" s="44" t="s">
        <v>120</v>
      </c>
      <c r="D41" s="44" t="s">
        <v>40</v>
      </c>
      <c r="E41" s="44" t="s">
        <v>59</v>
      </c>
      <c r="F41" s="45">
        <v>9.28</v>
      </c>
      <c r="G41" s="45">
        <v>11.78</v>
      </c>
      <c r="H41" s="46">
        <v>21</v>
      </c>
      <c r="I41" s="46">
        <v>6</v>
      </c>
      <c r="J41" s="46">
        <v>7</v>
      </c>
      <c r="K41" s="7">
        <f t="shared" si="4"/>
        <v>51</v>
      </c>
      <c r="L41" s="7">
        <f t="shared" si="4"/>
        <v>60</v>
      </c>
      <c r="M41" s="7">
        <f t="shared" si="5"/>
        <v>19</v>
      </c>
      <c r="N41" s="7">
        <f t="shared" si="5"/>
        <v>62</v>
      </c>
      <c r="O41" s="7">
        <f t="shared" si="5"/>
        <v>35</v>
      </c>
      <c r="P41" s="7">
        <f t="shared" si="2"/>
        <v>227</v>
      </c>
      <c r="Q41" s="13">
        <f t="shared" si="3"/>
        <v>53</v>
      </c>
      <c r="R41" s="39"/>
      <c r="S41" s="7" t="s">
        <v>218</v>
      </c>
      <c r="T41" s="11"/>
    </row>
    <row r="42" spans="1:29" ht="28.5">
      <c r="A42" s="30"/>
      <c r="B42" s="44" t="s">
        <v>45</v>
      </c>
      <c r="C42" s="44" t="s">
        <v>73</v>
      </c>
      <c r="D42" s="44" t="s">
        <v>67</v>
      </c>
      <c r="E42" s="44" t="s">
        <v>59</v>
      </c>
      <c r="F42" s="45">
        <v>8.03</v>
      </c>
      <c r="G42" s="45">
        <v>9.09</v>
      </c>
      <c r="H42" s="46">
        <v>25</v>
      </c>
      <c r="I42" s="46">
        <v>10</v>
      </c>
      <c r="J42" s="46">
        <v>13</v>
      </c>
      <c r="K42" s="7">
        <f t="shared" si="4"/>
        <v>4</v>
      </c>
      <c r="L42" s="7">
        <f t="shared" si="4"/>
        <v>5</v>
      </c>
      <c r="M42" s="7">
        <f t="shared" si="5"/>
        <v>7</v>
      </c>
      <c r="N42" s="7">
        <f t="shared" si="5"/>
        <v>4</v>
      </c>
      <c r="O42" s="7">
        <f t="shared" si="5"/>
        <v>2</v>
      </c>
      <c r="P42" s="7">
        <f t="shared" si="2"/>
        <v>22</v>
      </c>
      <c r="Q42" s="13">
        <f t="shared" si="3"/>
        <v>4</v>
      </c>
      <c r="R42" s="39"/>
      <c r="S42" s="14">
        <f>SUM(P42:P44)</f>
        <v>83</v>
      </c>
      <c r="T42" s="11">
        <v>1</v>
      </c>
      <c r="U42" s="15"/>
      <c r="V42" s="15" t="str">
        <f>C42</f>
        <v>Annika</v>
      </c>
      <c r="W42" s="15" t="str">
        <f>B42</f>
        <v>Eisenberger</v>
      </c>
      <c r="X42" s="15" t="str">
        <f>C43</f>
        <v>Vivian</v>
      </c>
      <c r="Y42" s="15" t="str">
        <f>B43</f>
        <v>Grothe</v>
      </c>
      <c r="Z42" s="15" t="str">
        <f>C44</f>
        <v>Lena </v>
      </c>
      <c r="AA42" s="15" t="str">
        <f>B44</f>
        <v>Bruckner</v>
      </c>
      <c r="AB42" s="15" t="str">
        <f>D42</f>
        <v>VFL Waiblingen</v>
      </c>
      <c r="AC42" s="15"/>
    </row>
    <row r="43" spans="1:20" ht="28.5">
      <c r="A43" s="30"/>
      <c r="B43" s="44" t="s">
        <v>173</v>
      </c>
      <c r="C43" s="44" t="s">
        <v>172</v>
      </c>
      <c r="D43" s="44" t="s">
        <v>67</v>
      </c>
      <c r="E43" s="44" t="s">
        <v>59</v>
      </c>
      <c r="F43" s="45">
        <v>7.72</v>
      </c>
      <c r="G43" s="45">
        <v>9</v>
      </c>
      <c r="H43" s="46">
        <v>26</v>
      </c>
      <c r="I43" s="46">
        <v>10</v>
      </c>
      <c r="J43" s="46">
        <v>11</v>
      </c>
      <c r="K43" s="7">
        <f t="shared" si="4"/>
        <v>2</v>
      </c>
      <c r="L43" s="7">
        <f t="shared" si="4"/>
        <v>3</v>
      </c>
      <c r="M43" s="7">
        <f t="shared" si="5"/>
        <v>5</v>
      </c>
      <c r="N43" s="7">
        <f t="shared" si="5"/>
        <v>4</v>
      </c>
      <c r="O43" s="7">
        <f t="shared" si="5"/>
        <v>9</v>
      </c>
      <c r="P43" s="7">
        <f t="shared" si="2"/>
        <v>23</v>
      </c>
      <c r="Q43" s="13">
        <f t="shared" si="3"/>
        <v>5</v>
      </c>
      <c r="R43" s="39"/>
      <c r="S43" s="7"/>
      <c r="T43" s="11"/>
    </row>
    <row r="44" spans="1:20" ht="28.5">
      <c r="A44" s="30"/>
      <c r="B44" s="44" t="s">
        <v>174</v>
      </c>
      <c r="C44" s="44" t="s">
        <v>170</v>
      </c>
      <c r="D44" s="44" t="s">
        <v>67</v>
      </c>
      <c r="E44" s="44" t="s">
        <v>59</v>
      </c>
      <c r="F44" s="45">
        <v>8.2</v>
      </c>
      <c r="G44" s="45">
        <v>9.66</v>
      </c>
      <c r="H44" s="46">
        <v>27</v>
      </c>
      <c r="I44" s="46">
        <v>10</v>
      </c>
      <c r="J44" s="46">
        <v>11</v>
      </c>
      <c r="K44" s="7">
        <f t="shared" si="4"/>
        <v>10</v>
      </c>
      <c r="L44" s="7">
        <f t="shared" si="4"/>
        <v>11</v>
      </c>
      <c r="M44" s="7">
        <f t="shared" si="5"/>
        <v>4</v>
      </c>
      <c r="N44" s="7">
        <f t="shared" si="5"/>
        <v>4</v>
      </c>
      <c r="O44" s="7">
        <f t="shared" si="5"/>
        <v>9</v>
      </c>
      <c r="P44" s="7">
        <f t="shared" si="2"/>
        <v>38</v>
      </c>
      <c r="Q44" s="13">
        <f t="shared" si="3"/>
        <v>7</v>
      </c>
      <c r="R44" s="39"/>
      <c r="S44" s="7"/>
      <c r="T44" s="11"/>
    </row>
    <row r="45" spans="1:29" ht="28.5">
      <c r="A45" s="30"/>
      <c r="B45" s="44" t="s">
        <v>43</v>
      </c>
      <c r="C45" s="44" t="s">
        <v>72</v>
      </c>
      <c r="D45" s="44" t="s">
        <v>67</v>
      </c>
      <c r="E45" s="44" t="s">
        <v>59</v>
      </c>
      <c r="F45" s="45">
        <v>8.06</v>
      </c>
      <c r="G45" s="45">
        <v>10.09</v>
      </c>
      <c r="H45" s="46">
        <v>28</v>
      </c>
      <c r="I45" s="46">
        <v>9</v>
      </c>
      <c r="J45" s="46">
        <v>12</v>
      </c>
      <c r="K45" s="7">
        <f t="shared" si="4"/>
        <v>6</v>
      </c>
      <c r="L45" s="7">
        <f t="shared" si="4"/>
        <v>16</v>
      </c>
      <c r="M45" s="7">
        <f t="shared" si="5"/>
        <v>2</v>
      </c>
      <c r="N45" s="7">
        <f t="shared" si="5"/>
        <v>12</v>
      </c>
      <c r="O45" s="7">
        <f t="shared" si="5"/>
        <v>4</v>
      </c>
      <c r="P45" s="7">
        <f t="shared" si="2"/>
        <v>40</v>
      </c>
      <c r="Q45" s="13">
        <f t="shared" si="3"/>
        <v>8</v>
      </c>
      <c r="R45" s="39"/>
      <c r="S45" s="14">
        <f>SUM(P45:P47)</f>
        <v>374</v>
      </c>
      <c r="T45" s="11">
        <v>8</v>
      </c>
      <c r="U45" s="15"/>
      <c r="V45" s="15" t="str">
        <f>C45</f>
        <v>Sabrina</v>
      </c>
      <c r="W45" s="15" t="str">
        <f>B45</f>
        <v>Kurz</v>
      </c>
      <c r="X45" s="15" t="str">
        <f>C46</f>
        <v>Lena </v>
      </c>
      <c r="Y45" s="15" t="str">
        <f>B46</f>
        <v>Stöcklein</v>
      </c>
      <c r="Z45" s="15" t="str">
        <f>C47</f>
        <v>Johanna</v>
      </c>
      <c r="AA45" s="15" t="str">
        <f>B47</f>
        <v>Ohm</v>
      </c>
      <c r="AB45" s="15" t="str">
        <f>D45</f>
        <v>VFL Waiblingen</v>
      </c>
      <c r="AC45" s="15"/>
    </row>
    <row r="46" spans="1:20" ht="28.5">
      <c r="A46" s="30"/>
      <c r="B46" s="44" t="s">
        <v>171</v>
      </c>
      <c r="C46" s="44" t="s">
        <v>170</v>
      </c>
      <c r="D46" s="44" t="s">
        <v>67</v>
      </c>
      <c r="E46" s="44" t="s">
        <v>59</v>
      </c>
      <c r="F46" s="45">
        <v>8.6</v>
      </c>
      <c r="G46" s="45">
        <v>10.81</v>
      </c>
      <c r="H46" s="46">
        <v>22</v>
      </c>
      <c r="I46" s="46">
        <v>9</v>
      </c>
      <c r="J46" s="46">
        <v>10</v>
      </c>
      <c r="K46" s="7">
        <f t="shared" si="4"/>
        <v>18</v>
      </c>
      <c r="L46" s="7">
        <f t="shared" si="4"/>
        <v>34</v>
      </c>
      <c r="M46" s="7">
        <f t="shared" si="5"/>
        <v>14</v>
      </c>
      <c r="N46" s="7">
        <f t="shared" si="5"/>
        <v>12</v>
      </c>
      <c r="O46" s="7">
        <f t="shared" si="5"/>
        <v>12</v>
      </c>
      <c r="P46" s="7">
        <f t="shared" si="2"/>
        <v>90</v>
      </c>
      <c r="Q46" s="13">
        <f t="shared" si="3"/>
        <v>17</v>
      </c>
      <c r="R46" s="39"/>
      <c r="S46" s="7"/>
      <c r="T46" s="11"/>
    </row>
    <row r="47" spans="1:20" ht="28.5">
      <c r="A47" s="30"/>
      <c r="B47" s="44" t="s">
        <v>70</v>
      </c>
      <c r="C47" s="44" t="s">
        <v>169</v>
      </c>
      <c r="D47" s="44" t="s">
        <v>67</v>
      </c>
      <c r="E47" s="44" t="s">
        <v>60</v>
      </c>
      <c r="F47" s="45">
        <v>8.66</v>
      </c>
      <c r="G47" s="45">
        <v>11.22</v>
      </c>
      <c r="H47" s="46">
        <v>15</v>
      </c>
      <c r="I47" s="46">
        <v>7</v>
      </c>
      <c r="J47" s="46">
        <v>2</v>
      </c>
      <c r="K47" s="7">
        <f t="shared" si="4"/>
        <v>27</v>
      </c>
      <c r="L47" s="7">
        <f t="shared" si="4"/>
        <v>49</v>
      </c>
      <c r="M47" s="7">
        <f t="shared" si="5"/>
        <v>54</v>
      </c>
      <c r="N47" s="7">
        <f t="shared" si="5"/>
        <v>51</v>
      </c>
      <c r="O47" s="7">
        <f t="shared" si="5"/>
        <v>63</v>
      </c>
      <c r="P47" s="7">
        <f t="shared" si="2"/>
        <v>244</v>
      </c>
      <c r="Q47" s="13">
        <f t="shared" si="3"/>
        <v>56</v>
      </c>
      <c r="R47" s="39"/>
      <c r="S47" s="7"/>
      <c r="T47" s="11"/>
    </row>
    <row r="48" spans="1:29" ht="28.5">
      <c r="A48" s="30"/>
      <c r="B48" s="44" t="s">
        <v>55</v>
      </c>
      <c r="C48" s="44" t="s">
        <v>56</v>
      </c>
      <c r="D48" s="44" t="s">
        <v>30</v>
      </c>
      <c r="E48" s="44" t="s">
        <v>59</v>
      </c>
      <c r="F48" s="45">
        <v>8.12</v>
      </c>
      <c r="G48" s="45">
        <v>8.87</v>
      </c>
      <c r="H48" s="46">
        <v>28</v>
      </c>
      <c r="I48" s="46">
        <v>10</v>
      </c>
      <c r="J48" s="46">
        <v>12</v>
      </c>
      <c r="K48" s="7">
        <f t="shared" si="4"/>
        <v>8</v>
      </c>
      <c r="L48" s="7">
        <f t="shared" si="4"/>
        <v>1</v>
      </c>
      <c r="M48" s="7">
        <f t="shared" si="5"/>
        <v>2</v>
      </c>
      <c r="N48" s="7">
        <f t="shared" si="5"/>
        <v>4</v>
      </c>
      <c r="O48" s="7">
        <f t="shared" si="5"/>
        <v>4</v>
      </c>
      <c r="P48" s="7">
        <f t="shared" si="2"/>
        <v>19</v>
      </c>
      <c r="Q48" s="13">
        <f t="shared" si="3"/>
        <v>2</v>
      </c>
      <c r="R48" s="39"/>
      <c r="S48" s="14">
        <f>SUM(P48:P50)</f>
        <v>137</v>
      </c>
      <c r="T48" s="11">
        <v>3</v>
      </c>
      <c r="U48" s="15"/>
      <c r="V48" s="15" t="str">
        <f>C48</f>
        <v>Marlene</v>
      </c>
      <c r="W48" s="15" t="str">
        <f>B48</f>
        <v>Fauser</v>
      </c>
      <c r="X48" s="15" t="str">
        <f>C49</f>
        <v>Emma </v>
      </c>
      <c r="Y48" s="15" t="str">
        <f>B49</f>
        <v>Haiß</v>
      </c>
      <c r="Z48" s="15" t="str">
        <f>C50</f>
        <v>Amelie</v>
      </c>
      <c r="AA48" s="15" t="str">
        <f>B50</f>
        <v>Landenberger</v>
      </c>
      <c r="AB48" s="15" t="str">
        <f>D48</f>
        <v>VfL Winterbach</v>
      </c>
      <c r="AC48" s="15"/>
    </row>
    <row r="49" spans="2:20" ht="28.5">
      <c r="B49" s="44" t="s">
        <v>57</v>
      </c>
      <c r="C49" s="44" t="s">
        <v>109</v>
      </c>
      <c r="D49" s="44" t="s">
        <v>30</v>
      </c>
      <c r="E49" s="44" t="s">
        <v>59</v>
      </c>
      <c r="F49" s="45">
        <v>8.63</v>
      </c>
      <c r="G49" s="45">
        <v>9.31</v>
      </c>
      <c r="H49" s="46">
        <v>24</v>
      </c>
      <c r="I49" s="46">
        <v>10</v>
      </c>
      <c r="J49" s="46">
        <v>11</v>
      </c>
      <c r="K49" s="7">
        <f t="shared" si="4"/>
        <v>23</v>
      </c>
      <c r="L49" s="7">
        <f t="shared" si="4"/>
        <v>6</v>
      </c>
      <c r="M49" s="7">
        <f t="shared" si="5"/>
        <v>8</v>
      </c>
      <c r="N49" s="7">
        <f t="shared" si="5"/>
        <v>4</v>
      </c>
      <c r="O49" s="7">
        <f t="shared" si="5"/>
        <v>9</v>
      </c>
      <c r="P49" s="7">
        <f t="shared" si="2"/>
        <v>50</v>
      </c>
      <c r="Q49" s="13">
        <f t="shared" si="3"/>
        <v>10</v>
      </c>
      <c r="S49" s="7"/>
      <c r="T49" s="11"/>
    </row>
    <row r="50" spans="2:20" ht="28.5">
      <c r="B50" s="44" t="s">
        <v>96</v>
      </c>
      <c r="C50" s="44" t="s">
        <v>46</v>
      </c>
      <c r="D50" s="44" t="s">
        <v>30</v>
      </c>
      <c r="E50" s="44" t="s">
        <v>60</v>
      </c>
      <c r="F50" s="45">
        <v>8.37</v>
      </c>
      <c r="G50" s="45">
        <v>9.65</v>
      </c>
      <c r="H50" s="46">
        <v>19</v>
      </c>
      <c r="I50" s="46">
        <v>9</v>
      </c>
      <c r="J50" s="46">
        <v>12</v>
      </c>
      <c r="K50" s="7">
        <f t="shared" si="4"/>
        <v>11</v>
      </c>
      <c r="L50" s="7">
        <f t="shared" si="4"/>
        <v>10</v>
      </c>
      <c r="M50" s="7">
        <f t="shared" si="5"/>
        <v>31</v>
      </c>
      <c r="N50" s="7">
        <f t="shared" si="5"/>
        <v>12</v>
      </c>
      <c r="O50" s="7">
        <f t="shared" si="5"/>
        <v>4</v>
      </c>
      <c r="P50" s="7">
        <f t="shared" si="2"/>
        <v>68</v>
      </c>
      <c r="Q50" s="13">
        <f t="shared" si="3"/>
        <v>12</v>
      </c>
      <c r="S50" s="7"/>
      <c r="T50" s="11"/>
    </row>
    <row r="51" spans="2:29" ht="28.5">
      <c r="B51" s="44" t="s">
        <v>80</v>
      </c>
      <c r="C51" s="44" t="s">
        <v>93</v>
      </c>
      <c r="D51" s="44" t="s">
        <v>30</v>
      </c>
      <c r="E51" s="44" t="s">
        <v>60</v>
      </c>
      <c r="F51" s="45">
        <v>8.8</v>
      </c>
      <c r="G51" s="45">
        <v>9.91</v>
      </c>
      <c r="H51" s="46">
        <v>20</v>
      </c>
      <c r="I51" s="46">
        <v>9</v>
      </c>
      <c r="J51" s="46">
        <v>9</v>
      </c>
      <c r="K51" s="7">
        <f t="shared" si="4"/>
        <v>35</v>
      </c>
      <c r="L51" s="7">
        <f t="shared" si="4"/>
        <v>13</v>
      </c>
      <c r="M51" s="7">
        <f t="shared" si="5"/>
        <v>24</v>
      </c>
      <c r="N51" s="7">
        <f t="shared" si="5"/>
        <v>12</v>
      </c>
      <c r="O51" s="7">
        <f t="shared" si="5"/>
        <v>18</v>
      </c>
      <c r="P51" s="7">
        <f t="shared" si="2"/>
        <v>102</v>
      </c>
      <c r="Q51" s="13">
        <f t="shared" si="3"/>
        <v>19</v>
      </c>
      <c r="S51" s="14">
        <f>SUM(P51:P53)</f>
        <v>311</v>
      </c>
      <c r="T51" s="11">
        <v>7</v>
      </c>
      <c r="U51" s="15"/>
      <c r="V51" s="15" t="str">
        <f>C51</f>
        <v>Anne</v>
      </c>
      <c r="W51" s="15" t="str">
        <f>B51</f>
        <v>Friedrich</v>
      </c>
      <c r="X51" s="15" t="str">
        <f>C52</f>
        <v>Sina</v>
      </c>
      <c r="Y51" s="15" t="str">
        <f>B52</f>
        <v>Bitterling</v>
      </c>
      <c r="Z51" s="15" t="str">
        <f>C53</f>
        <v>Greta</v>
      </c>
      <c r="AA51" s="15" t="str">
        <f>B53</f>
        <v>Weiler</v>
      </c>
      <c r="AB51" s="15" t="str">
        <f>D51</f>
        <v>VfL Winterbach</v>
      </c>
      <c r="AC51" s="15"/>
    </row>
    <row r="52" spans="2:20" ht="28.5">
      <c r="B52" s="44" t="s">
        <v>88</v>
      </c>
      <c r="C52" s="44" t="s">
        <v>87</v>
      </c>
      <c r="D52" s="44" t="s">
        <v>30</v>
      </c>
      <c r="E52" s="44" t="s">
        <v>60</v>
      </c>
      <c r="F52" s="45">
        <v>8.9</v>
      </c>
      <c r="G52" s="45">
        <v>9.84</v>
      </c>
      <c r="H52" s="46">
        <v>20</v>
      </c>
      <c r="I52" s="46">
        <v>9</v>
      </c>
      <c r="J52" s="46">
        <v>9</v>
      </c>
      <c r="K52" s="7">
        <f t="shared" si="4"/>
        <v>38</v>
      </c>
      <c r="L52" s="7">
        <f t="shared" si="4"/>
        <v>12</v>
      </c>
      <c r="M52" s="7">
        <f t="shared" si="5"/>
        <v>24</v>
      </c>
      <c r="N52" s="7">
        <f t="shared" si="5"/>
        <v>12</v>
      </c>
      <c r="O52" s="7">
        <f t="shared" si="5"/>
        <v>18</v>
      </c>
      <c r="P52" s="7">
        <f t="shared" si="2"/>
        <v>104</v>
      </c>
      <c r="Q52" s="13">
        <f t="shared" si="3"/>
        <v>20</v>
      </c>
      <c r="S52" s="7"/>
      <c r="T52" s="11"/>
    </row>
    <row r="53" spans="2:20" ht="28.5">
      <c r="B53" s="44" t="s">
        <v>104</v>
      </c>
      <c r="C53" s="44" t="s">
        <v>103</v>
      </c>
      <c r="D53" s="44" t="s">
        <v>30</v>
      </c>
      <c r="E53" s="44" t="s">
        <v>60</v>
      </c>
      <c r="F53" s="45">
        <v>8.6</v>
      </c>
      <c r="G53" s="45">
        <v>10.75</v>
      </c>
      <c r="H53" s="46">
        <v>24</v>
      </c>
      <c r="I53" s="46">
        <v>9</v>
      </c>
      <c r="J53" s="46">
        <v>7</v>
      </c>
      <c r="K53" s="7">
        <f t="shared" si="4"/>
        <v>18</v>
      </c>
      <c r="L53" s="7">
        <f t="shared" si="4"/>
        <v>32</v>
      </c>
      <c r="M53" s="7">
        <f t="shared" si="5"/>
        <v>8</v>
      </c>
      <c r="N53" s="7">
        <f t="shared" si="5"/>
        <v>12</v>
      </c>
      <c r="O53" s="7">
        <f t="shared" si="5"/>
        <v>35</v>
      </c>
      <c r="P53" s="7">
        <f t="shared" si="2"/>
        <v>105</v>
      </c>
      <c r="Q53" s="13">
        <f t="shared" si="3"/>
        <v>21</v>
      </c>
      <c r="S53" s="7"/>
      <c r="T53" s="11"/>
    </row>
    <row r="54" spans="2:29" ht="28.5">
      <c r="B54" s="44" t="s">
        <v>95</v>
      </c>
      <c r="C54" s="44" t="s">
        <v>51</v>
      </c>
      <c r="D54" s="44" t="s">
        <v>30</v>
      </c>
      <c r="E54" s="44" t="s">
        <v>60</v>
      </c>
      <c r="F54" s="45">
        <v>8.85</v>
      </c>
      <c r="G54" s="45">
        <v>10.17</v>
      </c>
      <c r="H54" s="46">
        <v>21</v>
      </c>
      <c r="I54" s="46">
        <v>8</v>
      </c>
      <c r="J54" s="46">
        <v>9</v>
      </c>
      <c r="K54" s="7">
        <f t="shared" si="4"/>
        <v>37</v>
      </c>
      <c r="L54" s="7">
        <f t="shared" si="4"/>
        <v>18</v>
      </c>
      <c r="M54" s="7">
        <f t="shared" si="5"/>
        <v>19</v>
      </c>
      <c r="N54" s="7">
        <f t="shared" si="5"/>
        <v>32</v>
      </c>
      <c r="O54" s="7">
        <f t="shared" si="5"/>
        <v>18</v>
      </c>
      <c r="P54" s="7">
        <f t="shared" si="2"/>
        <v>124</v>
      </c>
      <c r="Q54" s="13">
        <f t="shared" si="3"/>
        <v>24</v>
      </c>
      <c r="S54" s="14">
        <f>SUM(P54:P56)</f>
        <v>394</v>
      </c>
      <c r="T54" s="11">
        <v>9</v>
      </c>
      <c r="U54" s="15"/>
      <c r="V54" s="15" t="str">
        <f>C54</f>
        <v>Franziska</v>
      </c>
      <c r="W54" s="15" t="str">
        <f>B54</f>
        <v>Bäßler</v>
      </c>
      <c r="X54" s="15" t="str">
        <f>C55</f>
        <v>Caroline</v>
      </c>
      <c r="Y54" s="15" t="str">
        <f>B55</f>
        <v>Henkel</v>
      </c>
      <c r="Z54" s="15" t="str">
        <f>C56</f>
        <v>Annina</v>
      </c>
      <c r="AA54" s="15" t="str">
        <f>B56</f>
        <v>Dietrich</v>
      </c>
      <c r="AB54" s="15" t="str">
        <f>D54</f>
        <v>VfL Winterbach</v>
      </c>
      <c r="AC54" s="15"/>
    </row>
    <row r="55" spans="2:20" ht="28.5">
      <c r="B55" s="44" t="s">
        <v>100</v>
      </c>
      <c r="C55" s="44" t="s">
        <v>99</v>
      </c>
      <c r="D55" s="44" t="s">
        <v>30</v>
      </c>
      <c r="E55" s="44" t="s">
        <v>60</v>
      </c>
      <c r="F55" s="45">
        <v>8.47</v>
      </c>
      <c r="G55" s="45">
        <v>10.5</v>
      </c>
      <c r="H55" s="46">
        <v>17</v>
      </c>
      <c r="I55" s="46">
        <v>9</v>
      </c>
      <c r="J55" s="46">
        <v>8</v>
      </c>
      <c r="K55" s="7">
        <f t="shared" si="4"/>
        <v>13</v>
      </c>
      <c r="L55" s="7">
        <f t="shared" si="4"/>
        <v>25</v>
      </c>
      <c r="M55" s="7">
        <f t="shared" si="5"/>
        <v>46</v>
      </c>
      <c r="N55" s="7">
        <f t="shared" si="5"/>
        <v>12</v>
      </c>
      <c r="O55" s="7">
        <f t="shared" si="5"/>
        <v>28</v>
      </c>
      <c r="P55" s="7">
        <f t="shared" si="2"/>
        <v>124</v>
      </c>
      <c r="Q55" s="13">
        <f t="shared" si="3"/>
        <v>24</v>
      </c>
      <c r="S55" s="7"/>
      <c r="T55" s="11"/>
    </row>
    <row r="56" spans="2:20" ht="28.5">
      <c r="B56" s="44" t="s">
        <v>211</v>
      </c>
      <c r="C56" s="44" t="s">
        <v>212</v>
      </c>
      <c r="D56" s="44" t="s">
        <v>30</v>
      </c>
      <c r="E56" s="44" t="s">
        <v>59</v>
      </c>
      <c r="F56" s="45">
        <v>8.54</v>
      </c>
      <c r="G56" s="45">
        <v>10.47</v>
      </c>
      <c r="H56" s="46">
        <v>19</v>
      </c>
      <c r="I56" s="46">
        <v>8</v>
      </c>
      <c r="J56" s="46">
        <v>6</v>
      </c>
      <c r="K56" s="7">
        <f t="shared" si="4"/>
        <v>16</v>
      </c>
      <c r="L56" s="7">
        <f t="shared" si="4"/>
        <v>24</v>
      </c>
      <c r="M56" s="7">
        <f t="shared" si="5"/>
        <v>31</v>
      </c>
      <c r="N56" s="7">
        <f t="shared" si="5"/>
        <v>32</v>
      </c>
      <c r="O56" s="7">
        <f t="shared" si="5"/>
        <v>43</v>
      </c>
      <c r="P56" s="7">
        <f t="shared" si="2"/>
        <v>146</v>
      </c>
      <c r="Q56" s="13">
        <f t="shared" si="3"/>
        <v>30</v>
      </c>
      <c r="S56" s="7"/>
      <c r="T56" s="11"/>
    </row>
    <row r="57" spans="2:29" ht="28.5">
      <c r="B57" s="44" t="s">
        <v>90</v>
      </c>
      <c r="C57" s="44" t="s">
        <v>89</v>
      </c>
      <c r="D57" s="44" t="s">
        <v>30</v>
      </c>
      <c r="E57" s="44" t="s">
        <v>60</v>
      </c>
      <c r="F57" s="45">
        <v>9.09</v>
      </c>
      <c r="G57" s="45">
        <v>10.34</v>
      </c>
      <c r="H57" s="46">
        <v>20</v>
      </c>
      <c r="I57" s="46">
        <v>7</v>
      </c>
      <c r="J57" s="46">
        <v>7</v>
      </c>
      <c r="K57" s="7">
        <f t="shared" si="4"/>
        <v>44</v>
      </c>
      <c r="L57" s="7">
        <f t="shared" si="4"/>
        <v>22</v>
      </c>
      <c r="M57" s="7">
        <f t="shared" si="5"/>
        <v>24</v>
      </c>
      <c r="N57" s="7">
        <f t="shared" si="5"/>
        <v>51</v>
      </c>
      <c r="O57" s="7">
        <f t="shared" si="5"/>
        <v>35</v>
      </c>
      <c r="P57" s="7">
        <f t="shared" si="2"/>
        <v>176</v>
      </c>
      <c r="Q57" s="13">
        <f t="shared" si="3"/>
        <v>40</v>
      </c>
      <c r="S57" s="14">
        <f>SUM(P57:P59)</f>
        <v>553</v>
      </c>
      <c r="T57" s="11">
        <v>14</v>
      </c>
      <c r="U57" s="15"/>
      <c r="V57" s="15" t="str">
        <f>C57</f>
        <v>Selina</v>
      </c>
      <c r="W57" s="15" t="str">
        <f>B57</f>
        <v>Schmid</v>
      </c>
      <c r="X57" s="15" t="str">
        <f>C58</f>
        <v>Paulina</v>
      </c>
      <c r="Y57" s="15" t="str">
        <f>B58</f>
        <v>Pazda</v>
      </c>
      <c r="Z57" s="15" t="str">
        <f>C59</f>
        <v>Chiara</v>
      </c>
      <c r="AA57" s="15" t="str">
        <f>B59</f>
        <v>Rieger</v>
      </c>
      <c r="AB57" s="15" t="str">
        <f>D57</f>
        <v>VfL Winterbach</v>
      </c>
      <c r="AC57" s="15"/>
    </row>
    <row r="58" spans="2:20" ht="28.5">
      <c r="B58" s="44" t="s">
        <v>98</v>
      </c>
      <c r="C58" s="44" t="s">
        <v>97</v>
      </c>
      <c r="D58" s="44" t="s">
        <v>30</v>
      </c>
      <c r="E58" s="44" t="s">
        <v>60</v>
      </c>
      <c r="F58" s="45">
        <v>8.63</v>
      </c>
      <c r="G58" s="45">
        <v>10.53</v>
      </c>
      <c r="H58" s="46">
        <v>14</v>
      </c>
      <c r="I58" s="46">
        <v>8</v>
      </c>
      <c r="J58" s="46">
        <v>6</v>
      </c>
      <c r="K58" s="7">
        <f t="shared" si="4"/>
        <v>23</v>
      </c>
      <c r="L58" s="7">
        <f t="shared" si="4"/>
        <v>26</v>
      </c>
      <c r="M58" s="7">
        <f t="shared" si="5"/>
        <v>61</v>
      </c>
      <c r="N58" s="7">
        <f t="shared" si="5"/>
        <v>32</v>
      </c>
      <c r="O58" s="7">
        <f t="shared" si="5"/>
        <v>43</v>
      </c>
      <c r="P58" s="7">
        <f t="shared" si="2"/>
        <v>185</v>
      </c>
      <c r="Q58" s="13">
        <f t="shared" si="3"/>
        <v>42</v>
      </c>
      <c r="S58" s="7"/>
      <c r="T58" s="11"/>
    </row>
    <row r="59" spans="2:20" ht="28.5">
      <c r="B59" s="44" t="s">
        <v>92</v>
      </c>
      <c r="C59" s="44" t="s">
        <v>91</v>
      </c>
      <c r="D59" s="44" t="s">
        <v>30</v>
      </c>
      <c r="E59" s="44" t="s">
        <v>60</v>
      </c>
      <c r="F59" s="45">
        <v>9.4</v>
      </c>
      <c r="G59" s="45">
        <v>11</v>
      </c>
      <c r="H59" s="46">
        <v>21</v>
      </c>
      <c r="I59" s="46">
        <v>8</v>
      </c>
      <c r="J59" s="46">
        <v>6</v>
      </c>
      <c r="K59" s="7">
        <f t="shared" si="4"/>
        <v>55</v>
      </c>
      <c r="L59" s="7">
        <f t="shared" si="4"/>
        <v>43</v>
      </c>
      <c r="M59" s="7">
        <f t="shared" si="5"/>
        <v>19</v>
      </c>
      <c r="N59" s="7">
        <f t="shared" si="5"/>
        <v>32</v>
      </c>
      <c r="O59" s="7">
        <f t="shared" si="5"/>
        <v>43</v>
      </c>
      <c r="P59" s="7">
        <f t="shared" si="2"/>
        <v>192</v>
      </c>
      <c r="Q59" s="13">
        <f t="shared" si="3"/>
        <v>44</v>
      </c>
      <c r="S59" s="7"/>
      <c r="T59" s="11"/>
    </row>
    <row r="60" spans="2:29" ht="28.5">
      <c r="B60" s="44" t="s">
        <v>108</v>
      </c>
      <c r="C60" s="44" t="s">
        <v>107</v>
      </c>
      <c r="D60" s="44" t="s">
        <v>30</v>
      </c>
      <c r="E60" s="44" t="s">
        <v>60</v>
      </c>
      <c r="F60" s="45">
        <v>9.35</v>
      </c>
      <c r="G60" s="45">
        <v>10.94</v>
      </c>
      <c r="H60" s="46">
        <v>19</v>
      </c>
      <c r="I60" s="46">
        <v>8</v>
      </c>
      <c r="J60" s="46">
        <v>7</v>
      </c>
      <c r="K60" s="7">
        <f t="shared" si="4"/>
        <v>54</v>
      </c>
      <c r="L60" s="7">
        <f t="shared" si="4"/>
        <v>41</v>
      </c>
      <c r="M60" s="7">
        <f t="shared" si="5"/>
        <v>31</v>
      </c>
      <c r="N60" s="7">
        <f t="shared" si="5"/>
        <v>32</v>
      </c>
      <c r="O60" s="7">
        <f t="shared" si="5"/>
        <v>35</v>
      </c>
      <c r="P60" s="7">
        <f t="shared" si="2"/>
        <v>193</v>
      </c>
      <c r="Q60" s="13">
        <f t="shared" si="3"/>
        <v>45</v>
      </c>
      <c r="S60" s="14">
        <f>SUM(P60:P62)</f>
        <v>637</v>
      </c>
      <c r="T60" s="11">
        <v>15</v>
      </c>
      <c r="U60" s="15"/>
      <c r="V60" s="15" t="str">
        <f>C60</f>
        <v>Noemi</v>
      </c>
      <c r="W60" s="15" t="str">
        <f>B60</f>
        <v>Wagner</v>
      </c>
      <c r="X60" s="15" t="str">
        <f>C61</f>
        <v>Nadine</v>
      </c>
      <c r="Y60" s="15" t="str">
        <f>B61</f>
        <v>Biederbeck</v>
      </c>
      <c r="Z60" s="15" t="str">
        <f>C62</f>
        <v>Jule</v>
      </c>
      <c r="AA60" s="15" t="str">
        <f>B62</f>
        <v>Kerber</v>
      </c>
      <c r="AB60" s="15" t="str">
        <f>D60</f>
        <v>VfL Winterbach</v>
      </c>
      <c r="AC60" s="15"/>
    </row>
    <row r="61" spans="2:20" ht="28.5">
      <c r="B61" s="44" t="s">
        <v>102</v>
      </c>
      <c r="C61" s="44" t="s">
        <v>101</v>
      </c>
      <c r="D61" s="44" t="s">
        <v>30</v>
      </c>
      <c r="E61" s="44" t="s">
        <v>60</v>
      </c>
      <c r="F61" s="45">
        <v>9.47</v>
      </c>
      <c r="G61" s="45">
        <v>12.91</v>
      </c>
      <c r="H61" s="46">
        <v>19</v>
      </c>
      <c r="I61" s="46">
        <v>8</v>
      </c>
      <c r="J61" s="46">
        <v>8</v>
      </c>
      <c r="K61" s="7">
        <f t="shared" si="4"/>
        <v>56</v>
      </c>
      <c r="L61" s="7">
        <f t="shared" si="4"/>
        <v>62</v>
      </c>
      <c r="M61" s="7">
        <f t="shared" si="5"/>
        <v>31</v>
      </c>
      <c r="N61" s="7">
        <f t="shared" si="5"/>
        <v>32</v>
      </c>
      <c r="O61" s="7">
        <f t="shared" si="5"/>
        <v>28</v>
      </c>
      <c r="P61" s="7">
        <f t="shared" si="2"/>
        <v>209</v>
      </c>
      <c r="Q61" s="13">
        <f t="shared" si="3"/>
        <v>51</v>
      </c>
      <c r="S61" s="7"/>
      <c r="T61" s="11"/>
    </row>
    <row r="62" spans="2:20" ht="28.5">
      <c r="B62" s="44" t="s">
        <v>106</v>
      </c>
      <c r="C62" s="44" t="s">
        <v>61</v>
      </c>
      <c r="D62" s="44" t="s">
        <v>30</v>
      </c>
      <c r="E62" s="44" t="s">
        <v>60</v>
      </c>
      <c r="F62" s="45">
        <v>9.66</v>
      </c>
      <c r="G62" s="45">
        <v>11.37</v>
      </c>
      <c r="H62" s="46">
        <v>17</v>
      </c>
      <c r="I62" s="46">
        <v>8</v>
      </c>
      <c r="J62" s="46">
        <v>6</v>
      </c>
      <c r="K62" s="7">
        <f t="shared" si="4"/>
        <v>61</v>
      </c>
      <c r="L62" s="7">
        <f t="shared" si="4"/>
        <v>53</v>
      </c>
      <c r="M62" s="7">
        <f t="shared" si="5"/>
        <v>46</v>
      </c>
      <c r="N62" s="7">
        <f t="shared" si="5"/>
        <v>32</v>
      </c>
      <c r="O62" s="7">
        <f t="shared" si="5"/>
        <v>43</v>
      </c>
      <c r="P62" s="7">
        <f t="shared" si="2"/>
        <v>235</v>
      </c>
      <c r="Q62" s="13">
        <f t="shared" si="3"/>
        <v>54</v>
      </c>
      <c r="S62" s="7"/>
      <c r="T62" s="11"/>
    </row>
    <row r="63" spans="2:29" ht="28.5">
      <c r="B63" s="44" t="s">
        <v>90</v>
      </c>
      <c r="C63" s="44" t="s">
        <v>58</v>
      </c>
      <c r="D63" s="44" t="s">
        <v>30</v>
      </c>
      <c r="E63" s="44" t="s">
        <v>60</v>
      </c>
      <c r="F63" s="45">
        <v>9.6</v>
      </c>
      <c r="G63" s="45">
        <v>11.22</v>
      </c>
      <c r="H63" s="46">
        <v>18</v>
      </c>
      <c r="I63" s="46">
        <v>7</v>
      </c>
      <c r="J63" s="46">
        <v>6</v>
      </c>
      <c r="K63" s="7">
        <f t="shared" si="4"/>
        <v>59</v>
      </c>
      <c r="L63" s="7">
        <f t="shared" si="4"/>
        <v>49</v>
      </c>
      <c r="M63" s="7">
        <f t="shared" si="5"/>
        <v>40</v>
      </c>
      <c r="N63" s="7">
        <f t="shared" si="5"/>
        <v>51</v>
      </c>
      <c r="O63" s="7">
        <f t="shared" si="5"/>
        <v>43</v>
      </c>
      <c r="P63" s="7">
        <f t="shared" si="2"/>
        <v>242</v>
      </c>
      <c r="Q63" s="13">
        <f t="shared" si="3"/>
        <v>55</v>
      </c>
      <c r="S63" s="14">
        <f>SUM(P63:P65)</f>
        <v>764</v>
      </c>
      <c r="T63" s="11">
        <v>17</v>
      </c>
      <c r="U63" s="15"/>
      <c r="V63" s="15" t="str">
        <f>C63</f>
        <v>Lisa</v>
      </c>
      <c r="W63" s="15" t="str">
        <f>B63</f>
        <v>Schmid</v>
      </c>
      <c r="X63" s="15" t="str">
        <f>C64</f>
        <v>Maja</v>
      </c>
      <c r="Y63" s="15" t="str">
        <f>B64</f>
        <v>Stimac</v>
      </c>
      <c r="Z63" s="15" t="str">
        <f>C65</f>
        <v>Nadine</v>
      </c>
      <c r="AA63" s="15" t="str">
        <f>B65</f>
        <v>Schneider</v>
      </c>
      <c r="AB63" s="15" t="str">
        <f>D63</f>
        <v>VfL Winterbach</v>
      </c>
      <c r="AC63" s="15"/>
    </row>
    <row r="64" spans="2:20" ht="28.5">
      <c r="B64" s="44" t="s">
        <v>94</v>
      </c>
      <c r="C64" s="44" t="s">
        <v>42</v>
      </c>
      <c r="D64" s="44" t="s">
        <v>30</v>
      </c>
      <c r="E64" s="44" t="s">
        <v>60</v>
      </c>
      <c r="F64" s="45">
        <v>9.75</v>
      </c>
      <c r="G64" s="45">
        <v>11.19</v>
      </c>
      <c r="H64" s="46">
        <v>18</v>
      </c>
      <c r="I64" s="46">
        <v>6</v>
      </c>
      <c r="J64" s="46">
        <v>6</v>
      </c>
      <c r="K64" s="7">
        <f t="shared" si="4"/>
        <v>62</v>
      </c>
      <c r="L64" s="7">
        <f t="shared" si="4"/>
        <v>48</v>
      </c>
      <c r="M64" s="7">
        <f t="shared" si="5"/>
        <v>40</v>
      </c>
      <c r="N64" s="7">
        <f t="shared" si="5"/>
        <v>62</v>
      </c>
      <c r="O64" s="7">
        <f t="shared" si="5"/>
        <v>43</v>
      </c>
      <c r="P64" s="7">
        <f t="shared" si="2"/>
        <v>255</v>
      </c>
      <c r="Q64" s="13">
        <f t="shared" si="3"/>
        <v>57</v>
      </c>
      <c r="S64" s="7"/>
      <c r="T64" s="11"/>
    </row>
    <row r="65" spans="2:20" ht="28.5">
      <c r="B65" s="44" t="s">
        <v>105</v>
      </c>
      <c r="C65" s="44" t="s">
        <v>101</v>
      </c>
      <c r="D65" s="44" t="s">
        <v>30</v>
      </c>
      <c r="E65" s="44" t="s">
        <v>60</v>
      </c>
      <c r="F65" s="45">
        <v>9.13</v>
      </c>
      <c r="G65" s="45">
        <v>11.6</v>
      </c>
      <c r="H65" s="46">
        <v>15</v>
      </c>
      <c r="I65" s="46">
        <v>7</v>
      </c>
      <c r="J65" s="46">
        <v>3</v>
      </c>
      <c r="K65" s="7">
        <f t="shared" si="4"/>
        <v>46</v>
      </c>
      <c r="L65" s="7">
        <f t="shared" si="4"/>
        <v>56</v>
      </c>
      <c r="M65" s="7">
        <f t="shared" si="5"/>
        <v>54</v>
      </c>
      <c r="N65" s="7">
        <f t="shared" si="5"/>
        <v>51</v>
      </c>
      <c r="O65" s="7">
        <f t="shared" si="5"/>
        <v>60</v>
      </c>
      <c r="P65" s="7">
        <f t="shared" si="2"/>
        <v>267</v>
      </c>
      <c r="Q65" s="13">
        <f t="shared" si="3"/>
        <v>60</v>
      </c>
      <c r="S65" s="7"/>
      <c r="T65" s="11"/>
    </row>
  </sheetData>
  <sheetProtection/>
  <mergeCells count="2">
    <mergeCell ref="P1:Q1"/>
    <mergeCell ref="S1:T1"/>
  </mergeCells>
  <printOptions horizontalCentered="1" verticalCentered="1"/>
  <pageMargins left="0.7086614173228347" right="0.1968503937007874" top="0.3937007874015748" bottom="0.3937007874015748" header="0.31496062992125984" footer="0.31496062992125984"/>
  <pageSetup fitToHeight="1" fitToWidth="1" horizontalDpi="600" verticalDpi="600" orientation="landscape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="50" zoomScaleNormal="50" zoomScalePageLayoutView="0" workbookViewId="0" topLeftCell="A1">
      <pane xSplit="1" ySplit="2" topLeftCell="B3" activePane="bottomRight" state="frozen"/>
      <selection pane="topLeft" activeCell="Y25" sqref="Y25"/>
      <selection pane="topRight" activeCell="Y25" sqref="Y25"/>
      <selection pane="bottomLeft" activeCell="Y25" sqref="Y25"/>
      <selection pane="bottomRight" activeCell="D24" sqref="D24:D27"/>
    </sheetView>
  </sheetViews>
  <sheetFormatPr defaultColWidth="11.421875" defaultRowHeight="15"/>
  <cols>
    <col min="1" max="1" width="8.7109375" style="1" customWidth="1"/>
    <col min="2" max="2" width="32.00390625" style="1" customWidth="1"/>
    <col min="3" max="3" width="30.7109375" style="1" customWidth="1"/>
    <col min="4" max="4" width="24.421875" style="1" customWidth="1"/>
    <col min="5" max="5" width="7.28125" style="1" bestFit="1" customWidth="1"/>
    <col min="6" max="6" width="11.8515625" style="1" bestFit="1" customWidth="1"/>
    <col min="7" max="7" width="13.57421875" style="1" bestFit="1" customWidth="1"/>
    <col min="8" max="8" width="10.421875" style="1" bestFit="1" customWidth="1"/>
    <col min="9" max="9" width="20.421875" style="1" bestFit="1" customWidth="1"/>
    <col min="10" max="10" width="20.7109375" style="1" bestFit="1" customWidth="1"/>
    <col min="11" max="17" width="11.421875" style="1" customWidth="1"/>
    <col min="18" max="18" width="46.00390625" style="1" hidden="1" customWidth="1"/>
    <col min="19" max="19" width="28.140625" style="59" bestFit="1" customWidth="1"/>
    <col min="20" max="20" width="11.57421875" style="60" bestFit="1" customWidth="1"/>
    <col min="21" max="21" width="20.421875" style="1" bestFit="1" customWidth="1"/>
    <col min="22" max="22" width="18.28125" style="1" bestFit="1" customWidth="1"/>
    <col min="23" max="23" width="16.7109375" style="1" bestFit="1" customWidth="1"/>
    <col min="24" max="24" width="22.421875" style="1" bestFit="1" customWidth="1"/>
    <col min="25" max="25" width="16.140625" style="1" bestFit="1" customWidth="1"/>
    <col min="26" max="26" width="15.7109375" style="1" bestFit="1" customWidth="1"/>
    <col min="27" max="27" width="55.28125" style="1" customWidth="1"/>
    <col min="28" max="16384" width="11.421875" style="1" customWidth="1"/>
  </cols>
  <sheetData>
    <row r="1" spans="1:19" ht="57">
      <c r="A1" s="63" t="s">
        <v>29</v>
      </c>
      <c r="B1" s="64"/>
      <c r="C1" s="64"/>
      <c r="D1" s="64"/>
      <c r="E1" s="65"/>
      <c r="F1" s="51" t="s">
        <v>0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0</v>
      </c>
      <c r="L1" s="51" t="s">
        <v>17</v>
      </c>
      <c r="M1" s="51" t="s">
        <v>4</v>
      </c>
      <c r="N1" s="51" t="s">
        <v>18</v>
      </c>
      <c r="O1" s="51" t="s">
        <v>19</v>
      </c>
      <c r="P1" s="66" t="s">
        <v>2</v>
      </c>
      <c r="Q1" s="66"/>
      <c r="R1" s="2" t="s">
        <v>24</v>
      </c>
      <c r="S1" s="53"/>
    </row>
    <row r="2" spans="1:27" s="6" customFormat="1" ht="31.5">
      <c r="A2" s="5" t="s">
        <v>9</v>
      </c>
      <c r="B2" s="5" t="s">
        <v>12</v>
      </c>
      <c r="C2" s="5" t="s">
        <v>11</v>
      </c>
      <c r="D2" s="5" t="s">
        <v>10</v>
      </c>
      <c r="E2" s="5" t="s">
        <v>13</v>
      </c>
      <c r="F2" s="5" t="s">
        <v>8</v>
      </c>
      <c r="G2" s="5" t="s">
        <v>8</v>
      </c>
      <c r="H2" s="5" t="s">
        <v>7</v>
      </c>
      <c r="I2" s="5" t="s">
        <v>7</v>
      </c>
      <c r="J2" s="5" t="s">
        <v>7</v>
      </c>
      <c r="K2" s="54" t="s">
        <v>16</v>
      </c>
      <c r="L2" s="54" t="s">
        <v>16</v>
      </c>
      <c r="M2" s="54" t="s">
        <v>16</v>
      </c>
      <c r="N2" s="54" t="s">
        <v>16</v>
      </c>
      <c r="O2" s="54" t="s">
        <v>16</v>
      </c>
      <c r="P2" s="54" t="s">
        <v>1</v>
      </c>
      <c r="Q2" s="54" t="s">
        <v>16</v>
      </c>
      <c r="S2" s="4" t="s">
        <v>217</v>
      </c>
      <c r="T2" s="60" t="s">
        <v>16</v>
      </c>
      <c r="U2" s="6" t="s">
        <v>32</v>
      </c>
      <c r="V2" s="6" t="s">
        <v>35</v>
      </c>
      <c r="W2" s="6" t="s">
        <v>33</v>
      </c>
      <c r="X2" s="6" t="s">
        <v>34</v>
      </c>
      <c r="Y2" s="6" t="s">
        <v>36</v>
      </c>
      <c r="Z2" s="6" t="s">
        <v>37</v>
      </c>
      <c r="AA2" s="6" t="s">
        <v>38</v>
      </c>
    </row>
    <row r="3" spans="1:27" ht="25.5" customHeight="1">
      <c r="A3" s="55"/>
      <c r="B3" s="56" t="s">
        <v>50</v>
      </c>
      <c r="C3" s="56" t="s">
        <v>49</v>
      </c>
      <c r="D3" s="56" t="s">
        <v>199</v>
      </c>
      <c r="E3" s="56" t="s">
        <v>52</v>
      </c>
      <c r="F3" s="57">
        <v>8</v>
      </c>
      <c r="G3" s="57">
        <v>9.5</v>
      </c>
      <c r="H3" s="7">
        <v>24</v>
      </c>
      <c r="I3" s="7">
        <v>10</v>
      </c>
      <c r="J3" s="7">
        <v>12</v>
      </c>
      <c r="K3" s="7">
        <v>1</v>
      </c>
      <c r="L3" s="7">
        <v>4</v>
      </c>
      <c r="M3" s="7">
        <v>10</v>
      </c>
      <c r="N3" s="7">
        <v>4</v>
      </c>
      <c r="O3" s="7">
        <v>3</v>
      </c>
      <c r="P3" s="7">
        <v>22</v>
      </c>
      <c r="Q3" s="13">
        <v>3</v>
      </c>
      <c r="S3" s="4">
        <f>SUM(P3:P5)</f>
        <v>164</v>
      </c>
      <c r="T3" s="60">
        <v>4</v>
      </c>
      <c r="U3" s="1" t="str">
        <f>C3</f>
        <v>Maximilian</v>
      </c>
      <c r="V3" s="1" t="str">
        <f>B3</f>
        <v>Lamprecht</v>
      </c>
      <c r="W3" s="1" t="str">
        <f>C4</f>
        <v>Lukas</v>
      </c>
      <c r="X3" s="1" t="str">
        <f>B4</f>
        <v>Eich</v>
      </c>
      <c r="Y3" s="1" t="str">
        <f>C5</f>
        <v>Axel</v>
      </c>
      <c r="Z3" s="1" t="str">
        <f>B5</f>
        <v>Zinßer</v>
      </c>
      <c r="AA3" s="1" t="str">
        <f>D3</f>
        <v>LG Limes Rems</v>
      </c>
    </row>
    <row r="4" spans="1:19" ht="31.5">
      <c r="A4" s="55"/>
      <c r="B4" s="56" t="s">
        <v>41</v>
      </c>
      <c r="C4" s="56" t="s">
        <v>85</v>
      </c>
      <c r="D4" s="56" t="s">
        <v>199</v>
      </c>
      <c r="E4" s="56" t="s">
        <v>52</v>
      </c>
      <c r="F4" s="57">
        <v>8.62</v>
      </c>
      <c r="G4" s="57">
        <v>10</v>
      </c>
      <c r="H4" s="7">
        <v>22</v>
      </c>
      <c r="I4" s="7">
        <v>10</v>
      </c>
      <c r="J4" s="7">
        <v>4</v>
      </c>
      <c r="K4" s="7">
        <v>13</v>
      </c>
      <c r="L4" s="7">
        <v>9</v>
      </c>
      <c r="M4" s="7">
        <v>16</v>
      </c>
      <c r="N4" s="7">
        <v>4</v>
      </c>
      <c r="O4" s="7">
        <v>23</v>
      </c>
      <c r="P4" s="7">
        <v>65</v>
      </c>
      <c r="Q4" s="13">
        <v>14</v>
      </c>
      <c r="S4" s="4"/>
    </row>
    <row r="5" spans="1:19" ht="31.5">
      <c r="A5" s="55"/>
      <c r="B5" s="56" t="s">
        <v>206</v>
      </c>
      <c r="C5" s="56" t="s">
        <v>205</v>
      </c>
      <c r="D5" s="56" t="s">
        <v>199</v>
      </c>
      <c r="E5" s="56" t="s">
        <v>52</v>
      </c>
      <c r="F5" s="57">
        <v>8.9</v>
      </c>
      <c r="G5" s="57">
        <v>11.28</v>
      </c>
      <c r="H5" s="7">
        <v>23</v>
      </c>
      <c r="I5" s="7">
        <v>9</v>
      </c>
      <c r="J5" s="7">
        <v>9</v>
      </c>
      <c r="K5" s="7">
        <v>19</v>
      </c>
      <c r="L5" s="7">
        <v>20</v>
      </c>
      <c r="M5" s="7">
        <v>12</v>
      </c>
      <c r="N5" s="7">
        <v>13</v>
      </c>
      <c r="O5" s="7">
        <v>13</v>
      </c>
      <c r="P5" s="7">
        <v>77</v>
      </c>
      <c r="Q5" s="13">
        <v>18</v>
      </c>
      <c r="S5" s="4"/>
    </row>
    <row r="6" spans="1:19" ht="31.5">
      <c r="A6" s="55"/>
      <c r="B6" s="56" t="s">
        <v>128</v>
      </c>
      <c r="C6" s="56" t="s">
        <v>127</v>
      </c>
      <c r="D6" s="56" t="s">
        <v>77</v>
      </c>
      <c r="E6" s="56" t="s">
        <v>53</v>
      </c>
      <c r="F6" s="57">
        <v>8.59</v>
      </c>
      <c r="G6" s="57">
        <v>9.69</v>
      </c>
      <c r="H6" s="7">
        <v>21</v>
      </c>
      <c r="I6" s="7">
        <v>10</v>
      </c>
      <c r="J6" s="7">
        <v>9</v>
      </c>
      <c r="K6" s="7">
        <v>10</v>
      </c>
      <c r="L6" s="7">
        <v>5</v>
      </c>
      <c r="M6" s="7">
        <v>19</v>
      </c>
      <c r="N6" s="7">
        <v>4</v>
      </c>
      <c r="O6" s="7">
        <v>13</v>
      </c>
      <c r="P6" s="7">
        <v>51</v>
      </c>
      <c r="Q6" s="13">
        <v>11</v>
      </c>
      <c r="S6" s="4" t="s">
        <v>218</v>
      </c>
    </row>
    <row r="7" spans="1:19" ht="31.5">
      <c r="A7" s="55"/>
      <c r="B7" s="56" t="s">
        <v>126</v>
      </c>
      <c r="C7" s="56" t="s">
        <v>125</v>
      </c>
      <c r="D7" s="56" t="s">
        <v>77</v>
      </c>
      <c r="E7" s="56" t="s">
        <v>53</v>
      </c>
      <c r="F7" s="57">
        <v>9</v>
      </c>
      <c r="G7" s="57">
        <v>10.65</v>
      </c>
      <c r="H7" s="7">
        <v>24</v>
      </c>
      <c r="I7" s="7">
        <v>7</v>
      </c>
      <c r="J7" s="7">
        <v>8</v>
      </c>
      <c r="K7" s="7">
        <v>21</v>
      </c>
      <c r="L7" s="7">
        <v>15</v>
      </c>
      <c r="M7" s="7">
        <v>10</v>
      </c>
      <c r="N7" s="7">
        <v>23</v>
      </c>
      <c r="O7" s="7">
        <v>17</v>
      </c>
      <c r="P7" s="7">
        <v>86</v>
      </c>
      <c r="Q7" s="13">
        <v>20</v>
      </c>
      <c r="S7" s="4" t="s">
        <v>218</v>
      </c>
    </row>
    <row r="8" spans="1:19" ht="31.5">
      <c r="A8" s="55"/>
      <c r="B8" s="56" t="s">
        <v>156</v>
      </c>
      <c r="C8" s="56" t="s">
        <v>155</v>
      </c>
      <c r="D8" s="56" t="s">
        <v>63</v>
      </c>
      <c r="E8" s="56" t="s">
        <v>52</v>
      </c>
      <c r="F8" s="57">
        <v>8.54</v>
      </c>
      <c r="G8" s="57">
        <v>9.31</v>
      </c>
      <c r="H8" s="7">
        <v>27</v>
      </c>
      <c r="I8" s="7">
        <v>11</v>
      </c>
      <c r="J8" s="7">
        <v>10</v>
      </c>
      <c r="K8" s="7">
        <v>9</v>
      </c>
      <c r="L8" s="7">
        <v>2</v>
      </c>
      <c r="M8" s="7">
        <v>5</v>
      </c>
      <c r="N8" s="7">
        <v>1</v>
      </c>
      <c r="O8" s="7">
        <v>9</v>
      </c>
      <c r="P8" s="7">
        <v>26</v>
      </c>
      <c r="Q8" s="13">
        <v>4</v>
      </c>
      <c r="S8" s="4" t="s">
        <v>218</v>
      </c>
    </row>
    <row r="9" spans="1:27" ht="31.5">
      <c r="A9" s="55"/>
      <c r="B9" s="56" t="s">
        <v>74</v>
      </c>
      <c r="C9" s="56" t="s">
        <v>75</v>
      </c>
      <c r="D9" s="56" t="s">
        <v>76</v>
      </c>
      <c r="E9" s="56" t="s">
        <v>53</v>
      </c>
      <c r="F9" s="57">
        <v>8.09</v>
      </c>
      <c r="G9" s="57">
        <v>9.79</v>
      </c>
      <c r="H9" s="7">
        <v>30</v>
      </c>
      <c r="I9" s="7">
        <v>11</v>
      </c>
      <c r="J9" s="7">
        <v>15</v>
      </c>
      <c r="K9" s="7">
        <v>4</v>
      </c>
      <c r="L9" s="7">
        <v>6</v>
      </c>
      <c r="M9" s="7">
        <v>2</v>
      </c>
      <c r="N9" s="7">
        <v>1</v>
      </c>
      <c r="O9" s="7">
        <v>1</v>
      </c>
      <c r="P9" s="7">
        <v>14</v>
      </c>
      <c r="Q9" s="13">
        <v>1</v>
      </c>
      <c r="S9" s="4">
        <f>SUM(P9:P11)</f>
        <v>121</v>
      </c>
      <c r="T9" s="60">
        <v>1</v>
      </c>
      <c r="U9" s="1" t="str">
        <f>C9</f>
        <v>Konrad</v>
      </c>
      <c r="V9" s="1" t="str">
        <f>B9</f>
        <v>Schiller</v>
      </c>
      <c r="W9" s="1" t="str">
        <f>C10</f>
        <v>Jakob</v>
      </c>
      <c r="X9" s="1" t="str">
        <f>B10</f>
        <v>Schneider</v>
      </c>
      <c r="Y9" s="1" t="str">
        <f>C11</f>
        <v>Samuel</v>
      </c>
      <c r="Z9" s="1" t="str">
        <f>B11</f>
        <v>König</v>
      </c>
      <c r="AA9" s="1" t="str">
        <f>D9</f>
        <v>SG Weinstadt</v>
      </c>
    </row>
    <row r="10" spans="1:19" ht="31.5">
      <c r="A10" s="55"/>
      <c r="B10" s="56" t="s">
        <v>105</v>
      </c>
      <c r="C10" s="56" t="s">
        <v>157</v>
      </c>
      <c r="D10" s="56" t="s">
        <v>76</v>
      </c>
      <c r="E10" s="56" t="s">
        <v>53</v>
      </c>
      <c r="F10" s="57">
        <v>8.5</v>
      </c>
      <c r="G10" s="57">
        <v>10.06</v>
      </c>
      <c r="H10" s="7">
        <v>22</v>
      </c>
      <c r="I10" s="7">
        <v>10</v>
      </c>
      <c r="J10" s="7">
        <v>15</v>
      </c>
      <c r="K10" s="7">
        <v>8</v>
      </c>
      <c r="L10" s="7">
        <v>11</v>
      </c>
      <c r="M10" s="7">
        <v>16</v>
      </c>
      <c r="N10" s="7">
        <v>4</v>
      </c>
      <c r="O10" s="7">
        <v>1</v>
      </c>
      <c r="P10" s="7">
        <v>40</v>
      </c>
      <c r="Q10" s="13">
        <v>8</v>
      </c>
      <c r="S10" s="4"/>
    </row>
    <row r="11" spans="1:19" ht="31.5">
      <c r="A11" s="55"/>
      <c r="B11" s="56" t="s">
        <v>159</v>
      </c>
      <c r="C11" s="56" t="s">
        <v>158</v>
      </c>
      <c r="D11" s="56" t="s">
        <v>76</v>
      </c>
      <c r="E11" s="56" t="s">
        <v>52</v>
      </c>
      <c r="F11" s="57">
        <v>8.78</v>
      </c>
      <c r="G11" s="57">
        <v>11.1</v>
      </c>
      <c r="H11" s="7">
        <v>23</v>
      </c>
      <c r="I11" s="7">
        <v>9</v>
      </c>
      <c r="J11" s="7">
        <v>11</v>
      </c>
      <c r="K11" s="7">
        <v>16</v>
      </c>
      <c r="L11" s="7">
        <v>18</v>
      </c>
      <c r="M11" s="7">
        <v>12</v>
      </c>
      <c r="N11" s="7">
        <v>13</v>
      </c>
      <c r="O11" s="7">
        <v>8</v>
      </c>
      <c r="P11" s="7">
        <v>67</v>
      </c>
      <c r="Q11" s="13">
        <v>16</v>
      </c>
      <c r="S11" s="4"/>
    </row>
    <row r="12" spans="1:27" ht="31.5">
      <c r="A12" s="55"/>
      <c r="B12" s="56" t="s">
        <v>196</v>
      </c>
      <c r="C12" s="56" t="s">
        <v>141</v>
      </c>
      <c r="D12" s="56" t="s">
        <v>192</v>
      </c>
      <c r="E12" s="56" t="s">
        <v>53</v>
      </c>
      <c r="F12" s="57">
        <v>8.22</v>
      </c>
      <c r="G12" s="57">
        <v>9.81</v>
      </c>
      <c r="H12" s="7">
        <v>32</v>
      </c>
      <c r="I12" s="7">
        <v>11</v>
      </c>
      <c r="J12" s="7">
        <v>12</v>
      </c>
      <c r="K12" s="7">
        <v>6</v>
      </c>
      <c r="L12" s="7">
        <v>7</v>
      </c>
      <c r="M12" s="7">
        <v>1</v>
      </c>
      <c r="N12" s="7">
        <v>1</v>
      </c>
      <c r="O12" s="7">
        <v>3</v>
      </c>
      <c r="P12" s="7">
        <v>18</v>
      </c>
      <c r="Q12" s="13">
        <v>2</v>
      </c>
      <c r="S12" s="4">
        <f>SUM(P12:P14)</f>
        <v>191</v>
      </c>
      <c r="T12" s="60">
        <v>5</v>
      </c>
      <c r="U12" s="1" t="str">
        <f>C12</f>
        <v>Niklas</v>
      </c>
      <c r="V12" s="1" t="str">
        <f>B12</f>
        <v>Boss</v>
      </c>
      <c r="W12" s="1" t="str">
        <f>C13</f>
        <v>Benjamin</v>
      </c>
      <c r="X12" s="1" t="str">
        <f>B13</f>
        <v>Maier</v>
      </c>
      <c r="Y12" s="1" t="str">
        <f>C14</f>
        <v>Philipp</v>
      </c>
      <c r="Z12" s="1" t="str">
        <f>B14</f>
        <v>Gammay</v>
      </c>
      <c r="AA12" s="1" t="str">
        <f>D12</f>
        <v>Spvgg Rommelshausen LA Kernen</v>
      </c>
    </row>
    <row r="13" spans="1:19" ht="31.5">
      <c r="A13" s="3"/>
      <c r="B13" s="56" t="s">
        <v>86</v>
      </c>
      <c r="C13" s="56" t="s">
        <v>195</v>
      </c>
      <c r="D13" s="56" t="s">
        <v>192</v>
      </c>
      <c r="E13" s="56" t="s">
        <v>52</v>
      </c>
      <c r="F13" s="57">
        <v>8.47</v>
      </c>
      <c r="G13" s="57">
        <v>10.38</v>
      </c>
      <c r="H13" s="7">
        <v>26</v>
      </c>
      <c r="I13" s="7">
        <v>9</v>
      </c>
      <c r="J13" s="7">
        <v>8</v>
      </c>
      <c r="K13" s="7">
        <v>7</v>
      </c>
      <c r="L13" s="7">
        <v>12</v>
      </c>
      <c r="M13" s="7">
        <v>8</v>
      </c>
      <c r="N13" s="7">
        <v>13</v>
      </c>
      <c r="O13" s="7">
        <v>17</v>
      </c>
      <c r="P13" s="7">
        <v>57</v>
      </c>
      <c r="Q13" s="13">
        <v>12</v>
      </c>
      <c r="S13" s="4"/>
    </row>
    <row r="14" spans="1:19" ht="31.5">
      <c r="A14" s="55"/>
      <c r="B14" s="56" t="s">
        <v>197</v>
      </c>
      <c r="C14" s="56" t="s">
        <v>48</v>
      </c>
      <c r="D14" s="56" t="s">
        <v>192</v>
      </c>
      <c r="E14" s="56" t="s">
        <v>53</v>
      </c>
      <c r="F14" s="57">
        <v>9.06</v>
      </c>
      <c r="G14" s="57">
        <v>12.9</v>
      </c>
      <c r="H14" s="7">
        <v>0</v>
      </c>
      <c r="I14" s="7">
        <v>8</v>
      </c>
      <c r="J14" s="7">
        <v>0</v>
      </c>
      <c r="K14" s="7">
        <v>22</v>
      </c>
      <c r="L14" s="7">
        <v>24</v>
      </c>
      <c r="M14" s="7">
        <v>25</v>
      </c>
      <c r="N14" s="7">
        <v>20</v>
      </c>
      <c r="O14" s="7">
        <v>25</v>
      </c>
      <c r="P14" s="7">
        <v>116</v>
      </c>
      <c r="Q14" s="13">
        <v>24</v>
      </c>
      <c r="S14" s="4"/>
    </row>
    <row r="15" spans="1:27" ht="31.5">
      <c r="A15" s="55"/>
      <c r="B15" s="56" t="s">
        <v>143</v>
      </c>
      <c r="C15" s="56" t="s">
        <v>142</v>
      </c>
      <c r="D15" s="56" t="s">
        <v>47</v>
      </c>
      <c r="E15" s="56" t="s">
        <v>53</v>
      </c>
      <c r="F15" s="57">
        <v>8.61</v>
      </c>
      <c r="G15" s="57">
        <v>10</v>
      </c>
      <c r="H15" s="7">
        <v>30</v>
      </c>
      <c r="I15" s="7">
        <v>10</v>
      </c>
      <c r="J15" s="7">
        <v>12</v>
      </c>
      <c r="K15" s="7">
        <v>12</v>
      </c>
      <c r="L15" s="7">
        <v>9</v>
      </c>
      <c r="M15" s="7">
        <v>2</v>
      </c>
      <c r="N15" s="7">
        <v>4</v>
      </c>
      <c r="O15" s="7">
        <v>3</v>
      </c>
      <c r="P15" s="7">
        <v>30</v>
      </c>
      <c r="Q15" s="13">
        <v>6</v>
      </c>
      <c r="S15" s="4">
        <f>SUM(P15:P17)</f>
        <v>153</v>
      </c>
      <c r="T15" s="60">
        <v>3</v>
      </c>
      <c r="U15" s="1" t="str">
        <f>C15</f>
        <v>Yago</v>
      </c>
      <c r="V15" s="1" t="str">
        <f>B15</f>
        <v>Luckert</v>
      </c>
      <c r="W15" s="1" t="str">
        <f>C16</f>
        <v>Peter</v>
      </c>
      <c r="X15" s="1" t="str">
        <f>B16</f>
        <v>Heinzelmann</v>
      </c>
      <c r="Y15" s="1" t="str">
        <f>C17</f>
        <v>Niklas</v>
      </c>
      <c r="Z15" s="1" t="str">
        <f>B17</f>
        <v>Knöller</v>
      </c>
      <c r="AA15" s="1" t="str">
        <f>D15</f>
        <v>SV Winnenden</v>
      </c>
    </row>
    <row r="16" spans="1:19" ht="31.5">
      <c r="A16" s="55"/>
      <c r="B16" s="56" t="s">
        <v>140</v>
      </c>
      <c r="C16" s="56" t="s">
        <v>139</v>
      </c>
      <c r="D16" s="56" t="s">
        <v>47</v>
      </c>
      <c r="E16" s="56" t="s">
        <v>52</v>
      </c>
      <c r="F16" s="57">
        <v>8.95</v>
      </c>
      <c r="G16" s="57">
        <v>10.47</v>
      </c>
      <c r="H16" s="7">
        <v>23</v>
      </c>
      <c r="I16" s="7">
        <v>10</v>
      </c>
      <c r="J16" s="7">
        <v>10</v>
      </c>
      <c r="K16" s="7">
        <v>20</v>
      </c>
      <c r="L16" s="7">
        <v>13</v>
      </c>
      <c r="M16" s="7">
        <v>12</v>
      </c>
      <c r="N16" s="7">
        <v>4</v>
      </c>
      <c r="O16" s="7">
        <v>9</v>
      </c>
      <c r="P16" s="7">
        <v>58</v>
      </c>
      <c r="Q16" s="13">
        <v>13</v>
      </c>
      <c r="S16" s="4"/>
    </row>
    <row r="17" spans="1:19" ht="31.5">
      <c r="A17" s="55"/>
      <c r="B17" s="56" t="s">
        <v>130</v>
      </c>
      <c r="C17" s="56" t="s">
        <v>141</v>
      </c>
      <c r="D17" s="56" t="s">
        <v>47</v>
      </c>
      <c r="E17" s="56" t="s">
        <v>52</v>
      </c>
      <c r="F17" s="57">
        <v>8.6</v>
      </c>
      <c r="G17" s="57">
        <v>10.75</v>
      </c>
      <c r="H17" s="7">
        <v>23</v>
      </c>
      <c r="I17" s="7">
        <v>9</v>
      </c>
      <c r="J17" s="7">
        <v>9</v>
      </c>
      <c r="K17" s="7">
        <v>11</v>
      </c>
      <c r="L17" s="7">
        <v>16</v>
      </c>
      <c r="M17" s="7">
        <v>12</v>
      </c>
      <c r="N17" s="7">
        <v>13</v>
      </c>
      <c r="O17" s="7">
        <v>13</v>
      </c>
      <c r="P17" s="7">
        <v>65</v>
      </c>
      <c r="Q17" s="13">
        <v>14</v>
      </c>
      <c r="S17" s="4"/>
    </row>
    <row r="18" spans="1:19" ht="31.5">
      <c r="A18" s="55"/>
      <c r="B18" s="56" t="s">
        <v>213</v>
      </c>
      <c r="C18" s="56" t="s">
        <v>214</v>
      </c>
      <c r="D18" s="56" t="s">
        <v>47</v>
      </c>
      <c r="E18" s="56" t="s">
        <v>53</v>
      </c>
      <c r="F18" s="57">
        <v>8.8</v>
      </c>
      <c r="G18" s="57">
        <v>11.01</v>
      </c>
      <c r="H18" s="7">
        <v>15</v>
      </c>
      <c r="I18" s="7">
        <v>6</v>
      </c>
      <c r="J18" s="7">
        <v>5</v>
      </c>
      <c r="K18" s="7">
        <v>17</v>
      </c>
      <c r="L18" s="7">
        <v>17</v>
      </c>
      <c r="M18" s="7">
        <v>24</v>
      </c>
      <c r="N18" s="7">
        <v>24</v>
      </c>
      <c r="O18" s="7">
        <v>21</v>
      </c>
      <c r="P18" s="7">
        <v>103</v>
      </c>
      <c r="Q18" s="13">
        <v>22</v>
      </c>
      <c r="S18" s="4" t="s">
        <v>218</v>
      </c>
    </row>
    <row r="19" spans="1:27" ht="31.5">
      <c r="A19" s="55"/>
      <c r="B19" s="56" t="s">
        <v>186</v>
      </c>
      <c r="C19" s="56" t="s">
        <v>187</v>
      </c>
      <c r="D19" s="56" t="s">
        <v>40</v>
      </c>
      <c r="E19" s="56" t="s">
        <v>52</v>
      </c>
      <c r="F19" s="57">
        <v>8.11</v>
      </c>
      <c r="G19" s="57">
        <v>9.26</v>
      </c>
      <c r="H19" s="7">
        <v>20</v>
      </c>
      <c r="I19" s="7">
        <v>9</v>
      </c>
      <c r="J19" s="7">
        <v>10</v>
      </c>
      <c r="K19" s="7">
        <v>5</v>
      </c>
      <c r="L19" s="7">
        <v>1</v>
      </c>
      <c r="M19" s="7">
        <v>22</v>
      </c>
      <c r="N19" s="7">
        <v>13</v>
      </c>
      <c r="O19" s="7">
        <v>9</v>
      </c>
      <c r="P19" s="7">
        <v>50</v>
      </c>
      <c r="Q19" s="13">
        <v>10</v>
      </c>
      <c r="S19" s="4">
        <f>SUM(P19:P21)</f>
        <v>212</v>
      </c>
      <c r="T19" s="60">
        <v>6</v>
      </c>
      <c r="U19" s="1" t="str">
        <f>C19</f>
        <v>William</v>
      </c>
      <c r="V19" s="1" t="str">
        <f>B19</f>
        <v>Tapodi</v>
      </c>
      <c r="W19" s="1" t="str">
        <f>C20</f>
        <v>Lukas</v>
      </c>
      <c r="X19" s="1" t="str">
        <f>B20</f>
        <v>Wößner</v>
      </c>
      <c r="Y19" s="1" t="str">
        <f>C21</f>
        <v>Abdallah</v>
      </c>
      <c r="Z19" s="1" t="str">
        <f>B21</f>
        <v>Edelbi</v>
      </c>
      <c r="AA19" s="1" t="str">
        <f>D19</f>
        <v>TV Murrhardt</v>
      </c>
    </row>
    <row r="20" spans="1:19" ht="31.5">
      <c r="A20" s="55"/>
      <c r="B20" s="56" t="s">
        <v>185</v>
      </c>
      <c r="C20" s="56" t="s">
        <v>85</v>
      </c>
      <c r="D20" s="56" t="s">
        <v>40</v>
      </c>
      <c r="E20" s="56" t="s">
        <v>52</v>
      </c>
      <c r="F20" s="57">
        <v>8.88</v>
      </c>
      <c r="G20" s="57">
        <v>10.52</v>
      </c>
      <c r="H20" s="7">
        <v>27</v>
      </c>
      <c r="I20" s="7">
        <v>9</v>
      </c>
      <c r="J20" s="7">
        <v>5</v>
      </c>
      <c r="K20" s="7">
        <v>18</v>
      </c>
      <c r="L20" s="7">
        <v>14</v>
      </c>
      <c r="M20" s="7">
        <v>5</v>
      </c>
      <c r="N20" s="7">
        <v>13</v>
      </c>
      <c r="O20" s="7">
        <v>21</v>
      </c>
      <c r="P20" s="7">
        <v>71</v>
      </c>
      <c r="Q20" s="13">
        <v>17</v>
      </c>
      <c r="S20" s="4"/>
    </row>
    <row r="21" spans="1:19" ht="31.5">
      <c r="A21" s="55"/>
      <c r="B21" s="56" t="s">
        <v>188</v>
      </c>
      <c r="C21" s="56" t="s">
        <v>189</v>
      </c>
      <c r="D21" s="56" t="s">
        <v>40</v>
      </c>
      <c r="E21" s="56" t="s">
        <v>53</v>
      </c>
      <c r="F21" s="57">
        <v>9.41</v>
      </c>
      <c r="G21" s="57">
        <v>12.03</v>
      </c>
      <c r="H21" s="7">
        <v>27</v>
      </c>
      <c r="I21" s="7">
        <v>8</v>
      </c>
      <c r="J21" s="7">
        <v>7</v>
      </c>
      <c r="K21" s="7">
        <v>23</v>
      </c>
      <c r="L21" s="7">
        <v>23</v>
      </c>
      <c r="M21" s="7">
        <v>5</v>
      </c>
      <c r="N21" s="7">
        <v>20</v>
      </c>
      <c r="O21" s="7">
        <v>20</v>
      </c>
      <c r="P21" s="7">
        <v>91</v>
      </c>
      <c r="Q21" s="13">
        <v>21</v>
      </c>
      <c r="S21" s="4"/>
    </row>
    <row r="22" spans="1:19" ht="31.5">
      <c r="A22" s="55"/>
      <c r="B22" s="56" t="s">
        <v>68</v>
      </c>
      <c r="C22" s="56" t="s">
        <v>69</v>
      </c>
      <c r="D22" s="56" t="s">
        <v>67</v>
      </c>
      <c r="E22" s="56" t="s">
        <v>53</v>
      </c>
      <c r="F22" s="57">
        <v>8.07</v>
      </c>
      <c r="G22" s="57">
        <v>9.44</v>
      </c>
      <c r="H22" s="7">
        <v>21</v>
      </c>
      <c r="I22" s="7">
        <v>10</v>
      </c>
      <c r="J22" s="7">
        <v>10</v>
      </c>
      <c r="K22" s="7">
        <v>3</v>
      </c>
      <c r="L22" s="7">
        <v>3</v>
      </c>
      <c r="M22" s="7">
        <v>19</v>
      </c>
      <c r="N22" s="7">
        <v>4</v>
      </c>
      <c r="O22" s="7">
        <v>9</v>
      </c>
      <c r="P22" s="7">
        <v>38</v>
      </c>
      <c r="Q22" s="13">
        <v>7</v>
      </c>
      <c r="S22" s="4" t="s">
        <v>218</v>
      </c>
    </row>
    <row r="23" spans="1:27" ht="31.5">
      <c r="A23" s="3"/>
      <c r="B23" s="56" t="s">
        <v>111</v>
      </c>
      <c r="C23" s="56" t="s">
        <v>110</v>
      </c>
      <c r="D23" s="56" t="s">
        <v>30</v>
      </c>
      <c r="E23" s="56" t="s">
        <v>52</v>
      </c>
      <c r="F23" s="57">
        <v>8.06</v>
      </c>
      <c r="G23" s="57">
        <v>9.84</v>
      </c>
      <c r="H23" s="7">
        <v>25</v>
      </c>
      <c r="I23" s="7">
        <v>10</v>
      </c>
      <c r="J23" s="7">
        <v>12</v>
      </c>
      <c r="K23" s="7">
        <v>2</v>
      </c>
      <c r="L23" s="7">
        <v>8</v>
      </c>
      <c r="M23" s="7">
        <v>9</v>
      </c>
      <c r="N23" s="7">
        <v>4</v>
      </c>
      <c r="O23" s="7">
        <v>3</v>
      </c>
      <c r="P23" s="7">
        <v>26</v>
      </c>
      <c r="Q23" s="13">
        <v>4</v>
      </c>
      <c r="S23" s="4">
        <f>SUM(P23:P25)</f>
        <v>151</v>
      </c>
      <c r="T23" s="60">
        <v>2</v>
      </c>
      <c r="U23" s="1" t="str">
        <f>C23</f>
        <v>Lenny</v>
      </c>
      <c r="V23" s="1" t="str">
        <f>B23</f>
        <v>Schiebl</v>
      </c>
      <c r="W23" s="1" t="str">
        <f>C24</f>
        <v>Finn</v>
      </c>
      <c r="X23" s="1" t="str">
        <f>B24</f>
        <v>Engl</v>
      </c>
      <c r="Y23" s="1" t="str">
        <f>C25</f>
        <v>Raphael</v>
      </c>
      <c r="Z23" s="1" t="str">
        <f>B25</f>
        <v>Müller</v>
      </c>
      <c r="AA23" s="1" t="str">
        <f>D23</f>
        <v>VfL Winterbach</v>
      </c>
    </row>
    <row r="24" spans="1:19" ht="31.5">
      <c r="A24" s="3"/>
      <c r="B24" s="56" t="s">
        <v>113</v>
      </c>
      <c r="C24" s="56" t="s">
        <v>62</v>
      </c>
      <c r="D24" s="56" t="s">
        <v>30</v>
      </c>
      <c r="E24" s="56" t="s">
        <v>52</v>
      </c>
      <c r="F24" s="57">
        <v>8.63</v>
      </c>
      <c r="G24" s="57">
        <v>11.38</v>
      </c>
      <c r="H24" s="7">
        <v>28</v>
      </c>
      <c r="I24" s="7">
        <v>10</v>
      </c>
      <c r="J24" s="7">
        <v>12</v>
      </c>
      <c r="K24" s="7">
        <v>14</v>
      </c>
      <c r="L24" s="7">
        <v>21</v>
      </c>
      <c r="M24" s="7">
        <v>4</v>
      </c>
      <c r="N24" s="7">
        <v>4</v>
      </c>
      <c r="O24" s="7">
        <v>3</v>
      </c>
      <c r="P24" s="7">
        <v>46</v>
      </c>
      <c r="Q24" s="13">
        <v>9</v>
      </c>
      <c r="S24" s="4"/>
    </row>
    <row r="25" spans="1:19" ht="31.5">
      <c r="A25" s="3"/>
      <c r="B25" s="56" t="s">
        <v>66</v>
      </c>
      <c r="C25" s="56" t="s">
        <v>117</v>
      </c>
      <c r="D25" s="56" t="s">
        <v>30</v>
      </c>
      <c r="E25" s="56" t="s">
        <v>52</v>
      </c>
      <c r="F25" s="57">
        <v>8.65</v>
      </c>
      <c r="G25" s="57">
        <v>11.42</v>
      </c>
      <c r="H25" s="7">
        <v>22</v>
      </c>
      <c r="I25" s="7">
        <v>9</v>
      </c>
      <c r="J25" s="7">
        <v>9</v>
      </c>
      <c r="K25" s="7">
        <v>15</v>
      </c>
      <c r="L25" s="7">
        <v>22</v>
      </c>
      <c r="M25" s="7">
        <v>16</v>
      </c>
      <c r="N25" s="7">
        <v>13</v>
      </c>
      <c r="O25" s="7">
        <v>13</v>
      </c>
      <c r="P25" s="7">
        <v>79</v>
      </c>
      <c r="Q25" s="13">
        <v>19</v>
      </c>
      <c r="S25" s="4"/>
    </row>
    <row r="26" spans="1:19" ht="31.5">
      <c r="A26" s="3"/>
      <c r="B26" s="56" t="s">
        <v>116</v>
      </c>
      <c r="C26" s="56" t="s">
        <v>115</v>
      </c>
      <c r="D26" s="56" t="s">
        <v>30</v>
      </c>
      <c r="E26" s="56" t="s">
        <v>52</v>
      </c>
      <c r="F26" s="57">
        <v>9.57</v>
      </c>
      <c r="G26" s="57">
        <v>11.18</v>
      </c>
      <c r="H26" s="7">
        <v>19</v>
      </c>
      <c r="I26" s="7">
        <v>8</v>
      </c>
      <c r="J26" s="7">
        <v>8</v>
      </c>
      <c r="K26" s="7">
        <v>24</v>
      </c>
      <c r="L26" s="7">
        <v>19</v>
      </c>
      <c r="M26" s="7">
        <v>23</v>
      </c>
      <c r="N26" s="7">
        <v>20</v>
      </c>
      <c r="O26" s="7">
        <v>17</v>
      </c>
      <c r="P26" s="7">
        <v>103</v>
      </c>
      <c r="Q26" s="13">
        <v>22</v>
      </c>
      <c r="S26" s="4" t="s">
        <v>218</v>
      </c>
    </row>
    <row r="27" spans="1:19" ht="31.5">
      <c r="A27" s="55"/>
      <c r="B27" s="56" t="s">
        <v>114</v>
      </c>
      <c r="C27" s="56" t="s">
        <v>44</v>
      </c>
      <c r="D27" s="56" t="s">
        <v>30</v>
      </c>
      <c r="E27" s="56" t="s">
        <v>52</v>
      </c>
      <c r="F27" s="57">
        <v>11.25</v>
      </c>
      <c r="G27" s="57">
        <v>12.9</v>
      </c>
      <c r="H27" s="7">
        <v>21</v>
      </c>
      <c r="I27" s="7">
        <v>5</v>
      </c>
      <c r="J27" s="7">
        <v>2</v>
      </c>
      <c r="K27" s="7">
        <v>25</v>
      </c>
      <c r="L27" s="7">
        <v>24</v>
      </c>
      <c r="M27" s="7">
        <v>19</v>
      </c>
      <c r="N27" s="7">
        <v>25</v>
      </c>
      <c r="O27" s="7">
        <v>24</v>
      </c>
      <c r="P27" s="7">
        <v>117</v>
      </c>
      <c r="Q27" s="13">
        <v>25</v>
      </c>
      <c r="S27" s="4" t="s">
        <v>218</v>
      </c>
    </row>
    <row r="28" spans="1:19" ht="31.5">
      <c r="A28" s="3"/>
      <c r="B28" s="16"/>
      <c r="C28" s="16"/>
      <c r="D28" s="16"/>
      <c r="E28" s="58"/>
      <c r="F28" s="57"/>
      <c r="G28" s="5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4"/>
    </row>
  </sheetData>
  <sheetProtection/>
  <mergeCells count="2">
    <mergeCell ref="P1:Q1"/>
    <mergeCell ref="A1:E1"/>
  </mergeCells>
  <printOptions horizontalCentered="1" verticalCentered="1"/>
  <pageMargins left="0.7086614173228347" right="0.1968503937007874" top="0.3937007874015748" bottom="0.3937007874015748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198"/>
  <sheetViews>
    <sheetView zoomScale="50" zoomScaleNormal="50" zoomScalePageLayoutView="0" workbookViewId="0" topLeftCell="A1">
      <pane xSplit="1" ySplit="2" topLeftCell="B3" activePane="bottomRight" state="frozen"/>
      <selection pane="topLeft" activeCell="A3" sqref="A3:C4"/>
      <selection pane="topRight" activeCell="A3" sqref="A3:C4"/>
      <selection pane="bottomLeft" activeCell="A3" sqref="A3:C4"/>
      <selection pane="bottomRight" activeCell="R14" sqref="R14"/>
    </sheetView>
  </sheetViews>
  <sheetFormatPr defaultColWidth="11.421875" defaultRowHeight="15"/>
  <cols>
    <col min="1" max="1" width="8.7109375" style="19" bestFit="1" customWidth="1"/>
    <col min="2" max="2" width="8.7109375" style="28" customWidth="1"/>
    <col min="3" max="3" width="32.00390625" style="19" customWidth="1"/>
    <col min="4" max="5" width="30.7109375" style="19" customWidth="1"/>
    <col min="6" max="6" width="11.8515625" style="19" customWidth="1"/>
    <col min="7" max="8" width="23.421875" style="29" customWidth="1"/>
    <col min="9" max="11" width="23.421875" style="19" customWidth="1"/>
    <col min="12" max="16384" width="11.421875" style="19" customWidth="1"/>
  </cols>
  <sheetData>
    <row r="1" spans="1:20" ht="46.5">
      <c r="A1" s="70" t="s">
        <v>15</v>
      </c>
      <c r="B1" s="70"/>
      <c r="C1" s="70"/>
      <c r="D1" s="70"/>
      <c r="E1" s="70"/>
      <c r="F1" s="70"/>
      <c r="G1" s="17" t="s">
        <v>0</v>
      </c>
      <c r="H1" s="17" t="s">
        <v>3</v>
      </c>
      <c r="I1" s="18" t="s">
        <v>4</v>
      </c>
      <c r="J1" s="18" t="s">
        <v>5</v>
      </c>
      <c r="K1" s="18" t="s">
        <v>6</v>
      </c>
      <c r="L1" s="43" t="s">
        <v>0</v>
      </c>
      <c r="M1" s="43" t="s">
        <v>17</v>
      </c>
      <c r="N1" s="43" t="s">
        <v>4</v>
      </c>
      <c r="O1" s="43" t="s">
        <v>18</v>
      </c>
      <c r="P1" s="43" t="s">
        <v>19</v>
      </c>
      <c r="Q1" s="67" t="s">
        <v>2</v>
      </c>
      <c r="R1" s="67"/>
      <c r="S1" s="36"/>
      <c r="T1" s="43" t="s">
        <v>25</v>
      </c>
    </row>
    <row r="2" spans="1:20" s="23" customFormat="1" ht="23.25">
      <c r="A2" s="20" t="s">
        <v>14</v>
      </c>
      <c r="B2" s="21" t="s">
        <v>9</v>
      </c>
      <c r="C2" s="20" t="s">
        <v>12</v>
      </c>
      <c r="D2" s="20" t="s">
        <v>11</v>
      </c>
      <c r="E2" s="20" t="s">
        <v>10</v>
      </c>
      <c r="F2" s="20" t="s">
        <v>13</v>
      </c>
      <c r="G2" s="22" t="s">
        <v>8</v>
      </c>
      <c r="H2" s="22" t="s">
        <v>8</v>
      </c>
      <c r="I2" s="20" t="s">
        <v>7</v>
      </c>
      <c r="J2" s="20" t="s">
        <v>7</v>
      </c>
      <c r="K2" s="20" t="s">
        <v>7</v>
      </c>
      <c r="L2" s="37" t="s">
        <v>16</v>
      </c>
      <c r="M2" s="37" t="s">
        <v>16</v>
      </c>
      <c r="N2" s="37" t="s">
        <v>16</v>
      </c>
      <c r="O2" s="37" t="s">
        <v>16</v>
      </c>
      <c r="P2" s="37" t="s">
        <v>16</v>
      </c>
      <c r="Q2" s="37" t="s">
        <v>1</v>
      </c>
      <c r="R2" s="37" t="s">
        <v>16</v>
      </c>
      <c r="S2" s="38"/>
      <c r="T2" s="37"/>
    </row>
    <row r="3" spans="1:20" ht="26.25">
      <c r="A3" s="24">
        <v>19</v>
      </c>
      <c r="B3" s="50">
        <v>2</v>
      </c>
      <c r="C3" s="44" t="s">
        <v>147</v>
      </c>
      <c r="D3" s="44" t="s">
        <v>146</v>
      </c>
      <c r="E3" s="44" t="s">
        <v>63</v>
      </c>
      <c r="F3" s="44" t="s">
        <v>59</v>
      </c>
      <c r="G3" s="45">
        <v>7.94</v>
      </c>
      <c r="H3" s="45">
        <v>9</v>
      </c>
      <c r="I3" s="46">
        <v>30</v>
      </c>
      <c r="J3" s="46">
        <v>12</v>
      </c>
      <c r="K3" s="46">
        <v>12</v>
      </c>
      <c r="L3" s="7">
        <f aca="true" t="shared" si="0" ref="L3:L34">RANK(G3,G$3:G$65,1)</f>
        <v>3</v>
      </c>
      <c r="M3" s="7">
        <f aca="true" t="shared" si="1" ref="M3:M34">RANK(H3,H$3:H$65,1)</f>
        <v>3</v>
      </c>
      <c r="N3" s="7">
        <f aca="true" t="shared" si="2" ref="N3:N34">RANK(I3,I$3:I$65,0)</f>
        <v>1</v>
      </c>
      <c r="O3" s="7">
        <f aca="true" t="shared" si="3" ref="O3:O34">RANK(J3,J$3:J$65,0)</f>
        <v>1</v>
      </c>
      <c r="P3" s="7">
        <f aca="true" t="shared" si="4" ref="P3:P34">RANK(K3,K$3:K$65,0)</f>
        <v>4</v>
      </c>
      <c r="Q3" s="7">
        <f aca="true" t="shared" si="5" ref="Q3:Q34">SUM(L3:P3)</f>
        <v>12</v>
      </c>
      <c r="R3" s="13">
        <f aca="true" t="shared" si="6" ref="R3:R34">RANK(Q3,Q$3:Q$65,1)</f>
        <v>1</v>
      </c>
      <c r="S3" s="39"/>
      <c r="T3" s="31"/>
    </row>
    <row r="4" spans="1:20" ht="26.25">
      <c r="A4" s="24">
        <v>23</v>
      </c>
      <c r="B4" s="50">
        <v>2</v>
      </c>
      <c r="C4" s="44" t="s">
        <v>64</v>
      </c>
      <c r="D4" s="44" t="s">
        <v>65</v>
      </c>
      <c r="E4" s="44" t="s">
        <v>47</v>
      </c>
      <c r="F4" s="44" t="s">
        <v>59</v>
      </c>
      <c r="G4" s="45">
        <v>7.6</v>
      </c>
      <c r="H4" s="45">
        <v>8.96</v>
      </c>
      <c r="I4" s="46">
        <v>22</v>
      </c>
      <c r="J4" s="46">
        <v>12</v>
      </c>
      <c r="K4" s="46">
        <v>14</v>
      </c>
      <c r="L4" s="7">
        <f t="shared" si="0"/>
        <v>1</v>
      </c>
      <c r="M4" s="7">
        <f t="shared" si="1"/>
        <v>2</v>
      </c>
      <c r="N4" s="7">
        <f t="shared" si="2"/>
        <v>14</v>
      </c>
      <c r="O4" s="7">
        <f t="shared" si="3"/>
        <v>1</v>
      </c>
      <c r="P4" s="7">
        <f t="shared" si="4"/>
        <v>1</v>
      </c>
      <c r="Q4" s="7">
        <f t="shared" si="5"/>
        <v>19</v>
      </c>
      <c r="R4" s="13">
        <f t="shared" si="6"/>
        <v>2</v>
      </c>
      <c r="S4" s="39"/>
      <c r="T4" s="31"/>
    </row>
    <row r="5" spans="1:20" ht="26.25">
      <c r="A5" s="24">
        <v>46</v>
      </c>
      <c r="B5" s="48">
        <v>4</v>
      </c>
      <c r="C5" s="44" t="s">
        <v>55</v>
      </c>
      <c r="D5" s="44" t="s">
        <v>56</v>
      </c>
      <c r="E5" s="44" t="s">
        <v>30</v>
      </c>
      <c r="F5" s="44" t="s">
        <v>59</v>
      </c>
      <c r="G5" s="45">
        <v>8.12</v>
      </c>
      <c r="H5" s="45">
        <v>8.87</v>
      </c>
      <c r="I5" s="46">
        <v>28</v>
      </c>
      <c r="J5" s="46">
        <v>10</v>
      </c>
      <c r="K5" s="46">
        <v>12</v>
      </c>
      <c r="L5" s="7">
        <f t="shared" si="0"/>
        <v>8</v>
      </c>
      <c r="M5" s="7">
        <f t="shared" si="1"/>
        <v>1</v>
      </c>
      <c r="N5" s="7">
        <f t="shared" si="2"/>
        <v>2</v>
      </c>
      <c r="O5" s="7">
        <f t="shared" si="3"/>
        <v>4</v>
      </c>
      <c r="P5" s="7">
        <f t="shared" si="4"/>
        <v>4</v>
      </c>
      <c r="Q5" s="7">
        <f t="shared" si="5"/>
        <v>19</v>
      </c>
      <c r="R5" s="13">
        <f t="shared" si="6"/>
        <v>2</v>
      </c>
      <c r="S5" s="39"/>
      <c r="T5" s="31"/>
    </row>
    <row r="6" spans="1:20" ht="26.25">
      <c r="A6" s="24">
        <v>41</v>
      </c>
      <c r="B6" s="49">
        <v>3</v>
      </c>
      <c r="C6" s="44" t="s">
        <v>45</v>
      </c>
      <c r="D6" s="44" t="s">
        <v>73</v>
      </c>
      <c r="E6" s="44" t="s">
        <v>67</v>
      </c>
      <c r="F6" s="44" t="s">
        <v>59</v>
      </c>
      <c r="G6" s="45">
        <v>8.03</v>
      </c>
      <c r="H6" s="45">
        <v>9.09</v>
      </c>
      <c r="I6" s="46">
        <v>25</v>
      </c>
      <c r="J6" s="46">
        <v>10</v>
      </c>
      <c r="K6" s="46">
        <v>13</v>
      </c>
      <c r="L6" s="7">
        <f t="shared" si="0"/>
        <v>4</v>
      </c>
      <c r="M6" s="7">
        <f t="shared" si="1"/>
        <v>5</v>
      </c>
      <c r="N6" s="7">
        <f t="shared" si="2"/>
        <v>7</v>
      </c>
      <c r="O6" s="7">
        <f t="shared" si="3"/>
        <v>4</v>
      </c>
      <c r="P6" s="7">
        <f t="shared" si="4"/>
        <v>2</v>
      </c>
      <c r="Q6" s="7">
        <f t="shared" si="5"/>
        <v>22</v>
      </c>
      <c r="R6" s="13">
        <f t="shared" si="6"/>
        <v>4</v>
      </c>
      <c r="S6" s="39"/>
      <c r="T6" s="31"/>
    </row>
    <row r="7" spans="1:20" ht="26.25">
      <c r="A7" s="24">
        <v>42</v>
      </c>
      <c r="B7" s="49">
        <v>3</v>
      </c>
      <c r="C7" s="44" t="s">
        <v>173</v>
      </c>
      <c r="D7" s="44" t="s">
        <v>172</v>
      </c>
      <c r="E7" s="44" t="s">
        <v>67</v>
      </c>
      <c r="F7" s="44" t="s">
        <v>59</v>
      </c>
      <c r="G7" s="45">
        <v>7.72</v>
      </c>
      <c r="H7" s="45">
        <v>9</v>
      </c>
      <c r="I7" s="46">
        <v>26</v>
      </c>
      <c r="J7" s="46">
        <v>10</v>
      </c>
      <c r="K7" s="46">
        <v>11</v>
      </c>
      <c r="L7" s="7">
        <f t="shared" si="0"/>
        <v>2</v>
      </c>
      <c r="M7" s="7">
        <f t="shared" si="1"/>
        <v>3</v>
      </c>
      <c r="N7" s="7">
        <f t="shared" si="2"/>
        <v>5</v>
      </c>
      <c r="O7" s="7">
        <f t="shared" si="3"/>
        <v>4</v>
      </c>
      <c r="P7" s="7">
        <f t="shared" si="4"/>
        <v>9</v>
      </c>
      <c r="Q7" s="7">
        <f t="shared" si="5"/>
        <v>23</v>
      </c>
      <c r="R7" s="13">
        <f t="shared" si="6"/>
        <v>5</v>
      </c>
      <c r="S7" s="39"/>
      <c r="T7" s="31"/>
    </row>
    <row r="8" spans="1:20" ht="26.25">
      <c r="A8" s="24">
        <v>20</v>
      </c>
      <c r="B8" s="50">
        <v>2</v>
      </c>
      <c r="C8" s="44" t="s">
        <v>154</v>
      </c>
      <c r="D8" s="44" t="s">
        <v>153</v>
      </c>
      <c r="E8" s="44" t="s">
        <v>63</v>
      </c>
      <c r="F8" s="44" t="s">
        <v>59</v>
      </c>
      <c r="G8" s="45">
        <v>8.09</v>
      </c>
      <c r="H8" s="45">
        <v>10.06</v>
      </c>
      <c r="I8" s="46">
        <v>24</v>
      </c>
      <c r="J8" s="46">
        <v>10</v>
      </c>
      <c r="K8" s="46">
        <v>13</v>
      </c>
      <c r="L8" s="7">
        <f t="shared" si="0"/>
        <v>7</v>
      </c>
      <c r="M8" s="7">
        <f t="shared" si="1"/>
        <v>15</v>
      </c>
      <c r="N8" s="7">
        <f t="shared" si="2"/>
        <v>8</v>
      </c>
      <c r="O8" s="7">
        <f t="shared" si="3"/>
        <v>4</v>
      </c>
      <c r="P8" s="7">
        <f t="shared" si="4"/>
        <v>2</v>
      </c>
      <c r="Q8" s="7">
        <f t="shared" si="5"/>
        <v>36</v>
      </c>
      <c r="R8" s="13">
        <f t="shared" si="6"/>
        <v>6</v>
      </c>
      <c r="S8" s="39"/>
      <c r="T8" s="31"/>
    </row>
    <row r="9" spans="1:20" ht="26.25">
      <c r="A9" s="24">
        <v>40</v>
      </c>
      <c r="B9" s="49">
        <v>3</v>
      </c>
      <c r="C9" s="44" t="s">
        <v>174</v>
      </c>
      <c r="D9" s="44" t="s">
        <v>170</v>
      </c>
      <c r="E9" s="44" t="s">
        <v>67</v>
      </c>
      <c r="F9" s="44" t="s">
        <v>59</v>
      </c>
      <c r="G9" s="45">
        <v>8.2</v>
      </c>
      <c r="H9" s="45">
        <v>9.66</v>
      </c>
      <c r="I9" s="46">
        <v>27</v>
      </c>
      <c r="J9" s="46">
        <v>10</v>
      </c>
      <c r="K9" s="46">
        <v>11</v>
      </c>
      <c r="L9" s="7">
        <f t="shared" si="0"/>
        <v>10</v>
      </c>
      <c r="M9" s="7">
        <f t="shared" si="1"/>
        <v>11</v>
      </c>
      <c r="N9" s="7">
        <f t="shared" si="2"/>
        <v>4</v>
      </c>
      <c r="O9" s="7">
        <f t="shared" si="3"/>
        <v>4</v>
      </c>
      <c r="P9" s="7">
        <f t="shared" si="4"/>
        <v>9</v>
      </c>
      <c r="Q9" s="7">
        <f t="shared" si="5"/>
        <v>38</v>
      </c>
      <c r="R9" s="13">
        <f t="shared" si="6"/>
        <v>7</v>
      </c>
      <c r="S9" s="39"/>
      <c r="T9" s="40"/>
    </row>
    <row r="10" spans="1:20" ht="26.25">
      <c r="A10" s="24">
        <v>43</v>
      </c>
      <c r="B10" s="49">
        <v>3</v>
      </c>
      <c r="C10" s="44" t="s">
        <v>43</v>
      </c>
      <c r="D10" s="44" t="s">
        <v>72</v>
      </c>
      <c r="E10" s="44" t="s">
        <v>67</v>
      </c>
      <c r="F10" s="44" t="s">
        <v>59</v>
      </c>
      <c r="G10" s="45">
        <v>8.06</v>
      </c>
      <c r="H10" s="45">
        <v>10.09</v>
      </c>
      <c r="I10" s="46">
        <v>28</v>
      </c>
      <c r="J10" s="46">
        <v>9</v>
      </c>
      <c r="K10" s="46">
        <v>12</v>
      </c>
      <c r="L10" s="7">
        <f t="shared" si="0"/>
        <v>6</v>
      </c>
      <c r="M10" s="7">
        <f t="shared" si="1"/>
        <v>16</v>
      </c>
      <c r="N10" s="7">
        <f t="shared" si="2"/>
        <v>2</v>
      </c>
      <c r="O10" s="7">
        <f t="shared" si="3"/>
        <v>12</v>
      </c>
      <c r="P10" s="7">
        <f t="shared" si="4"/>
        <v>4</v>
      </c>
      <c r="Q10" s="7">
        <f t="shared" si="5"/>
        <v>40</v>
      </c>
      <c r="R10" s="13">
        <f t="shared" si="6"/>
        <v>8</v>
      </c>
      <c r="S10" s="39"/>
      <c r="T10" s="31"/>
    </row>
    <row r="11" spans="1:20" ht="26.25">
      <c r="A11" s="24">
        <v>16</v>
      </c>
      <c r="B11" s="50">
        <v>2</v>
      </c>
      <c r="C11" s="44" t="s">
        <v>145</v>
      </c>
      <c r="D11" s="44" t="s">
        <v>144</v>
      </c>
      <c r="E11" s="44" t="s">
        <v>63</v>
      </c>
      <c r="F11" s="44" t="s">
        <v>59</v>
      </c>
      <c r="G11" s="45">
        <v>8.45</v>
      </c>
      <c r="H11" s="45">
        <v>9.53</v>
      </c>
      <c r="I11" s="46">
        <v>23</v>
      </c>
      <c r="J11" s="46">
        <v>10</v>
      </c>
      <c r="K11" s="46">
        <v>10</v>
      </c>
      <c r="L11" s="7">
        <f t="shared" si="0"/>
        <v>12</v>
      </c>
      <c r="M11" s="7">
        <f t="shared" si="1"/>
        <v>7</v>
      </c>
      <c r="N11" s="7">
        <f t="shared" si="2"/>
        <v>13</v>
      </c>
      <c r="O11" s="7">
        <f t="shared" si="3"/>
        <v>4</v>
      </c>
      <c r="P11" s="7">
        <f t="shared" si="4"/>
        <v>12</v>
      </c>
      <c r="Q11" s="7">
        <f t="shared" si="5"/>
        <v>48</v>
      </c>
      <c r="R11" s="13">
        <f t="shared" si="6"/>
        <v>9</v>
      </c>
      <c r="S11" s="39"/>
      <c r="T11" s="31"/>
    </row>
    <row r="12" spans="1:20" ht="26.25">
      <c r="A12" s="24">
        <v>47</v>
      </c>
      <c r="B12" s="48">
        <v>4</v>
      </c>
      <c r="C12" s="44" t="s">
        <v>57</v>
      </c>
      <c r="D12" s="44" t="s">
        <v>109</v>
      </c>
      <c r="E12" s="44" t="s">
        <v>30</v>
      </c>
      <c r="F12" s="44" t="s">
        <v>59</v>
      </c>
      <c r="G12" s="45">
        <v>8.63</v>
      </c>
      <c r="H12" s="45">
        <v>9.31</v>
      </c>
      <c r="I12" s="46">
        <v>24</v>
      </c>
      <c r="J12" s="46">
        <v>10</v>
      </c>
      <c r="K12" s="46">
        <v>11</v>
      </c>
      <c r="L12" s="7">
        <f t="shared" si="0"/>
        <v>23</v>
      </c>
      <c r="M12" s="7">
        <f t="shared" si="1"/>
        <v>6</v>
      </c>
      <c r="N12" s="7">
        <f t="shared" si="2"/>
        <v>8</v>
      </c>
      <c r="O12" s="7">
        <f t="shared" si="3"/>
        <v>4</v>
      </c>
      <c r="P12" s="7">
        <f t="shared" si="4"/>
        <v>9</v>
      </c>
      <c r="Q12" s="7">
        <f t="shared" si="5"/>
        <v>50</v>
      </c>
      <c r="R12" s="13">
        <f t="shared" si="6"/>
        <v>10</v>
      </c>
      <c r="S12" s="39"/>
      <c r="T12" s="31"/>
    </row>
    <row r="13" spans="1:20" ht="26.25">
      <c r="A13" s="24">
        <v>18</v>
      </c>
      <c r="B13" s="50">
        <v>2</v>
      </c>
      <c r="C13" s="44" t="s">
        <v>82</v>
      </c>
      <c r="D13" s="44" t="s">
        <v>149</v>
      </c>
      <c r="E13" s="44" t="s">
        <v>63</v>
      </c>
      <c r="F13" s="44" t="s">
        <v>59</v>
      </c>
      <c r="G13" s="45">
        <v>8.6</v>
      </c>
      <c r="H13" s="45">
        <v>9.56</v>
      </c>
      <c r="I13" s="46">
        <v>26</v>
      </c>
      <c r="J13" s="46">
        <v>10</v>
      </c>
      <c r="K13" s="46">
        <v>9</v>
      </c>
      <c r="L13" s="7">
        <f t="shared" si="0"/>
        <v>18</v>
      </c>
      <c r="M13" s="7">
        <f t="shared" si="1"/>
        <v>8</v>
      </c>
      <c r="N13" s="7">
        <f t="shared" si="2"/>
        <v>5</v>
      </c>
      <c r="O13" s="7">
        <f t="shared" si="3"/>
        <v>4</v>
      </c>
      <c r="P13" s="7">
        <f t="shared" si="4"/>
        <v>18</v>
      </c>
      <c r="Q13" s="7">
        <f t="shared" si="5"/>
        <v>53</v>
      </c>
      <c r="R13" s="13">
        <f t="shared" si="6"/>
        <v>11</v>
      </c>
      <c r="S13" s="39"/>
      <c r="T13" s="31"/>
    </row>
    <row r="14" spans="1:20" ht="26.25">
      <c r="A14" s="24">
        <v>22</v>
      </c>
      <c r="B14" s="50">
        <v>2</v>
      </c>
      <c r="C14" s="44" t="s">
        <v>147</v>
      </c>
      <c r="D14" s="44" t="s">
        <v>148</v>
      </c>
      <c r="E14" s="44" t="s">
        <v>63</v>
      </c>
      <c r="F14" s="44" t="s">
        <v>60</v>
      </c>
      <c r="G14" s="45">
        <v>8.66</v>
      </c>
      <c r="H14" s="45">
        <v>10.13</v>
      </c>
      <c r="I14" s="46">
        <v>24</v>
      </c>
      <c r="J14" s="46">
        <v>9</v>
      </c>
      <c r="K14" s="46">
        <v>12</v>
      </c>
      <c r="L14" s="7">
        <f t="shared" si="0"/>
        <v>27</v>
      </c>
      <c r="M14" s="7">
        <f t="shared" si="1"/>
        <v>17</v>
      </c>
      <c r="N14" s="7">
        <f t="shared" si="2"/>
        <v>8</v>
      </c>
      <c r="O14" s="7">
        <f t="shared" si="3"/>
        <v>12</v>
      </c>
      <c r="P14" s="7">
        <f t="shared" si="4"/>
        <v>4</v>
      </c>
      <c r="Q14" s="7">
        <f t="shared" si="5"/>
        <v>68</v>
      </c>
      <c r="R14" s="13">
        <f t="shared" si="6"/>
        <v>12</v>
      </c>
      <c r="S14" s="39"/>
      <c r="T14" s="31"/>
    </row>
    <row r="15" spans="1:20" ht="26.25">
      <c r="A15" s="24">
        <v>54</v>
      </c>
      <c r="B15" s="48">
        <v>4</v>
      </c>
      <c r="C15" s="44" t="s">
        <v>96</v>
      </c>
      <c r="D15" s="44" t="s">
        <v>46</v>
      </c>
      <c r="E15" s="44" t="s">
        <v>30</v>
      </c>
      <c r="F15" s="44" t="s">
        <v>60</v>
      </c>
      <c r="G15" s="45">
        <v>8.37</v>
      </c>
      <c r="H15" s="45">
        <v>9.65</v>
      </c>
      <c r="I15" s="46">
        <v>19</v>
      </c>
      <c r="J15" s="46">
        <v>9</v>
      </c>
      <c r="K15" s="46">
        <v>12</v>
      </c>
      <c r="L15" s="7">
        <f t="shared" si="0"/>
        <v>11</v>
      </c>
      <c r="M15" s="7">
        <f t="shared" si="1"/>
        <v>10</v>
      </c>
      <c r="N15" s="7">
        <f t="shared" si="2"/>
        <v>31</v>
      </c>
      <c r="O15" s="7">
        <f t="shared" si="3"/>
        <v>12</v>
      </c>
      <c r="P15" s="7">
        <f t="shared" si="4"/>
        <v>4</v>
      </c>
      <c r="Q15" s="7">
        <f t="shared" si="5"/>
        <v>68</v>
      </c>
      <c r="R15" s="13">
        <f t="shared" si="6"/>
        <v>12</v>
      </c>
      <c r="S15" s="39"/>
      <c r="T15" s="31"/>
    </row>
    <row r="16" spans="1:20" ht="26.25">
      <c r="A16" s="24">
        <v>36</v>
      </c>
      <c r="B16" s="49">
        <v>3</v>
      </c>
      <c r="C16" s="44" t="s">
        <v>191</v>
      </c>
      <c r="D16" s="44" t="s">
        <v>31</v>
      </c>
      <c r="E16" s="44" t="s">
        <v>192</v>
      </c>
      <c r="F16" s="44" t="s">
        <v>59</v>
      </c>
      <c r="G16" s="45">
        <v>8.15</v>
      </c>
      <c r="H16" s="45">
        <v>9.56</v>
      </c>
      <c r="I16" s="46">
        <v>20</v>
      </c>
      <c r="J16" s="46">
        <v>9</v>
      </c>
      <c r="K16" s="46">
        <v>8</v>
      </c>
      <c r="L16" s="7">
        <f t="shared" si="0"/>
        <v>9</v>
      </c>
      <c r="M16" s="7">
        <f t="shared" si="1"/>
        <v>8</v>
      </c>
      <c r="N16" s="7">
        <f t="shared" si="2"/>
        <v>24</v>
      </c>
      <c r="O16" s="7">
        <f t="shared" si="3"/>
        <v>12</v>
      </c>
      <c r="P16" s="7">
        <f t="shared" si="4"/>
        <v>28</v>
      </c>
      <c r="Q16" s="7">
        <f t="shared" si="5"/>
        <v>81</v>
      </c>
      <c r="R16" s="13">
        <f t="shared" si="6"/>
        <v>14</v>
      </c>
      <c r="S16" s="39"/>
      <c r="T16" s="31"/>
    </row>
    <row r="17" spans="1:20" ht="26.25">
      <c r="A17" s="24">
        <v>14</v>
      </c>
      <c r="B17" s="25">
        <v>1</v>
      </c>
      <c r="C17" s="44" t="s">
        <v>180</v>
      </c>
      <c r="D17" s="44" t="s">
        <v>58</v>
      </c>
      <c r="E17" s="44" t="s">
        <v>177</v>
      </c>
      <c r="F17" s="44" t="s">
        <v>60</v>
      </c>
      <c r="G17" s="45">
        <v>8.47</v>
      </c>
      <c r="H17" s="45">
        <v>10.19</v>
      </c>
      <c r="I17" s="46">
        <v>18</v>
      </c>
      <c r="J17" s="46">
        <v>11</v>
      </c>
      <c r="K17" s="46">
        <v>10</v>
      </c>
      <c r="L17" s="7">
        <f t="shared" si="0"/>
        <v>13</v>
      </c>
      <c r="M17" s="7">
        <f t="shared" si="1"/>
        <v>19</v>
      </c>
      <c r="N17" s="7">
        <f t="shared" si="2"/>
        <v>40</v>
      </c>
      <c r="O17" s="7">
        <f t="shared" si="3"/>
        <v>3</v>
      </c>
      <c r="P17" s="7">
        <f t="shared" si="4"/>
        <v>12</v>
      </c>
      <c r="Q17" s="7">
        <f t="shared" si="5"/>
        <v>87</v>
      </c>
      <c r="R17" s="13">
        <f t="shared" si="6"/>
        <v>15</v>
      </c>
      <c r="S17" s="39"/>
      <c r="T17" s="31"/>
    </row>
    <row r="18" spans="1:20" ht="26.25">
      <c r="A18" s="24">
        <v>12</v>
      </c>
      <c r="B18" s="25">
        <v>1</v>
      </c>
      <c r="C18" s="44" t="s">
        <v>184</v>
      </c>
      <c r="D18" s="44" t="s">
        <v>183</v>
      </c>
      <c r="E18" s="44" t="s">
        <v>177</v>
      </c>
      <c r="F18" s="44" t="s">
        <v>60</v>
      </c>
      <c r="G18" s="45">
        <v>8.65</v>
      </c>
      <c r="H18" s="45">
        <v>10</v>
      </c>
      <c r="I18" s="46">
        <v>20</v>
      </c>
      <c r="J18" s="46">
        <v>9</v>
      </c>
      <c r="K18" s="46">
        <v>10</v>
      </c>
      <c r="L18" s="7">
        <f t="shared" si="0"/>
        <v>26</v>
      </c>
      <c r="M18" s="7">
        <f t="shared" si="1"/>
        <v>14</v>
      </c>
      <c r="N18" s="7">
        <f t="shared" si="2"/>
        <v>24</v>
      </c>
      <c r="O18" s="7">
        <f t="shared" si="3"/>
        <v>12</v>
      </c>
      <c r="P18" s="7">
        <f t="shared" si="4"/>
        <v>12</v>
      </c>
      <c r="Q18" s="7">
        <f t="shared" si="5"/>
        <v>88</v>
      </c>
      <c r="R18" s="13">
        <f t="shared" si="6"/>
        <v>16</v>
      </c>
      <c r="S18" s="39"/>
      <c r="T18" s="31"/>
    </row>
    <row r="19" spans="1:20" ht="26.25">
      <c r="A19" s="24">
        <v>31</v>
      </c>
      <c r="B19" s="49">
        <v>3</v>
      </c>
      <c r="C19" s="44" t="s">
        <v>83</v>
      </c>
      <c r="D19" s="44" t="s">
        <v>84</v>
      </c>
      <c r="E19" s="44" t="s">
        <v>199</v>
      </c>
      <c r="F19" s="44" t="s">
        <v>59</v>
      </c>
      <c r="G19" s="45">
        <v>8.5</v>
      </c>
      <c r="H19" s="45">
        <v>10.88</v>
      </c>
      <c r="I19" s="46">
        <v>24</v>
      </c>
      <c r="J19" s="46">
        <v>9</v>
      </c>
      <c r="K19" s="46">
        <v>9</v>
      </c>
      <c r="L19" s="7">
        <f t="shared" si="0"/>
        <v>15</v>
      </c>
      <c r="M19" s="7">
        <f t="shared" si="1"/>
        <v>37</v>
      </c>
      <c r="N19" s="7">
        <f t="shared" si="2"/>
        <v>8</v>
      </c>
      <c r="O19" s="7">
        <f t="shared" si="3"/>
        <v>12</v>
      </c>
      <c r="P19" s="7">
        <f t="shared" si="4"/>
        <v>18</v>
      </c>
      <c r="Q19" s="7">
        <f t="shared" si="5"/>
        <v>90</v>
      </c>
      <c r="R19" s="13">
        <f t="shared" si="6"/>
        <v>17</v>
      </c>
      <c r="S19" s="39"/>
      <c r="T19" s="31"/>
    </row>
    <row r="20" spans="1:20" ht="26.25">
      <c r="A20" s="24">
        <v>44</v>
      </c>
      <c r="B20" s="49">
        <v>3</v>
      </c>
      <c r="C20" s="44" t="s">
        <v>171</v>
      </c>
      <c r="D20" s="44" t="s">
        <v>170</v>
      </c>
      <c r="E20" s="44" t="s">
        <v>67</v>
      </c>
      <c r="F20" s="44" t="s">
        <v>59</v>
      </c>
      <c r="G20" s="45">
        <v>8.6</v>
      </c>
      <c r="H20" s="45">
        <v>10.81</v>
      </c>
      <c r="I20" s="46">
        <v>22</v>
      </c>
      <c r="J20" s="46">
        <v>9</v>
      </c>
      <c r="K20" s="46">
        <v>10</v>
      </c>
      <c r="L20" s="7">
        <f t="shared" si="0"/>
        <v>18</v>
      </c>
      <c r="M20" s="7">
        <f t="shared" si="1"/>
        <v>34</v>
      </c>
      <c r="N20" s="7">
        <f t="shared" si="2"/>
        <v>14</v>
      </c>
      <c r="O20" s="7">
        <f t="shared" si="3"/>
        <v>12</v>
      </c>
      <c r="P20" s="7">
        <f t="shared" si="4"/>
        <v>12</v>
      </c>
      <c r="Q20" s="7">
        <f t="shared" si="5"/>
        <v>90</v>
      </c>
      <c r="R20" s="13">
        <f t="shared" si="6"/>
        <v>17</v>
      </c>
      <c r="S20" s="39"/>
      <c r="T20" s="31"/>
    </row>
    <row r="21" spans="1:20" ht="26.25">
      <c r="A21" s="24">
        <v>51</v>
      </c>
      <c r="B21" s="48">
        <v>4</v>
      </c>
      <c r="C21" s="44" t="s">
        <v>80</v>
      </c>
      <c r="D21" s="44" t="s">
        <v>93</v>
      </c>
      <c r="E21" s="44" t="s">
        <v>30</v>
      </c>
      <c r="F21" s="44" t="s">
        <v>60</v>
      </c>
      <c r="G21" s="45">
        <v>8.8</v>
      </c>
      <c r="H21" s="45">
        <v>9.91</v>
      </c>
      <c r="I21" s="46">
        <v>20</v>
      </c>
      <c r="J21" s="46">
        <v>9</v>
      </c>
      <c r="K21" s="46">
        <v>9</v>
      </c>
      <c r="L21" s="7">
        <f t="shared" si="0"/>
        <v>35</v>
      </c>
      <c r="M21" s="7">
        <f t="shared" si="1"/>
        <v>13</v>
      </c>
      <c r="N21" s="7">
        <f t="shared" si="2"/>
        <v>24</v>
      </c>
      <c r="O21" s="7">
        <f t="shared" si="3"/>
        <v>12</v>
      </c>
      <c r="P21" s="7">
        <f t="shared" si="4"/>
        <v>18</v>
      </c>
      <c r="Q21" s="7">
        <f t="shared" si="5"/>
        <v>102</v>
      </c>
      <c r="R21" s="13">
        <f t="shared" si="6"/>
        <v>19</v>
      </c>
      <c r="S21" s="39"/>
      <c r="T21" s="31"/>
    </row>
    <row r="22" spans="1:20" ht="26.25">
      <c r="A22" s="24">
        <v>50</v>
      </c>
      <c r="B22" s="48">
        <v>4</v>
      </c>
      <c r="C22" s="44" t="s">
        <v>88</v>
      </c>
      <c r="D22" s="44" t="s">
        <v>87</v>
      </c>
      <c r="E22" s="44" t="s">
        <v>30</v>
      </c>
      <c r="F22" s="44" t="s">
        <v>60</v>
      </c>
      <c r="G22" s="45">
        <v>8.9</v>
      </c>
      <c r="H22" s="45">
        <v>9.84</v>
      </c>
      <c r="I22" s="46">
        <v>20</v>
      </c>
      <c r="J22" s="46">
        <v>9</v>
      </c>
      <c r="K22" s="46">
        <v>9</v>
      </c>
      <c r="L22" s="7">
        <f t="shared" si="0"/>
        <v>38</v>
      </c>
      <c r="M22" s="7">
        <f t="shared" si="1"/>
        <v>12</v>
      </c>
      <c r="N22" s="7">
        <f t="shared" si="2"/>
        <v>24</v>
      </c>
      <c r="O22" s="7">
        <f t="shared" si="3"/>
        <v>12</v>
      </c>
      <c r="P22" s="7">
        <f t="shared" si="4"/>
        <v>18</v>
      </c>
      <c r="Q22" s="7">
        <f t="shared" si="5"/>
        <v>104</v>
      </c>
      <c r="R22" s="13">
        <f t="shared" si="6"/>
        <v>20</v>
      </c>
      <c r="S22" s="39"/>
      <c r="T22" s="31"/>
    </row>
    <row r="23" spans="1:20" ht="26.25">
      <c r="A23" s="24">
        <v>62</v>
      </c>
      <c r="B23" s="48">
        <v>4</v>
      </c>
      <c r="C23" s="44" t="s">
        <v>104</v>
      </c>
      <c r="D23" s="44" t="s">
        <v>103</v>
      </c>
      <c r="E23" s="44" t="s">
        <v>30</v>
      </c>
      <c r="F23" s="44" t="s">
        <v>60</v>
      </c>
      <c r="G23" s="45">
        <v>8.6</v>
      </c>
      <c r="H23" s="45">
        <v>10.75</v>
      </c>
      <c r="I23" s="46">
        <v>24</v>
      </c>
      <c r="J23" s="46">
        <v>9</v>
      </c>
      <c r="K23" s="46">
        <v>7</v>
      </c>
      <c r="L23" s="7">
        <f t="shared" si="0"/>
        <v>18</v>
      </c>
      <c r="M23" s="7">
        <f t="shared" si="1"/>
        <v>32</v>
      </c>
      <c r="N23" s="7">
        <f t="shared" si="2"/>
        <v>8</v>
      </c>
      <c r="O23" s="7">
        <f t="shared" si="3"/>
        <v>12</v>
      </c>
      <c r="P23" s="7">
        <f t="shared" si="4"/>
        <v>35</v>
      </c>
      <c r="Q23" s="7">
        <f t="shared" si="5"/>
        <v>105</v>
      </c>
      <c r="R23" s="13">
        <f t="shared" si="6"/>
        <v>21</v>
      </c>
      <c r="S23" s="39"/>
      <c r="T23" s="31"/>
    </row>
    <row r="24" spans="1:20" ht="26.25">
      <c r="A24" s="24">
        <v>15</v>
      </c>
      <c r="B24" s="25">
        <v>1</v>
      </c>
      <c r="C24" s="44" t="s">
        <v>182</v>
      </c>
      <c r="D24" s="44" t="s">
        <v>181</v>
      </c>
      <c r="E24" s="44" t="s">
        <v>177</v>
      </c>
      <c r="F24" s="44" t="s">
        <v>60</v>
      </c>
      <c r="G24" s="45">
        <v>8.63</v>
      </c>
      <c r="H24" s="45">
        <v>10.65</v>
      </c>
      <c r="I24" s="46">
        <v>19</v>
      </c>
      <c r="J24" s="46">
        <v>9</v>
      </c>
      <c r="K24" s="46">
        <v>9</v>
      </c>
      <c r="L24" s="7">
        <f t="shared" si="0"/>
        <v>23</v>
      </c>
      <c r="M24" s="7">
        <f t="shared" si="1"/>
        <v>30</v>
      </c>
      <c r="N24" s="7">
        <f t="shared" si="2"/>
        <v>31</v>
      </c>
      <c r="O24" s="7">
        <f t="shared" si="3"/>
        <v>12</v>
      </c>
      <c r="P24" s="7">
        <f t="shared" si="4"/>
        <v>18</v>
      </c>
      <c r="Q24" s="7">
        <f t="shared" si="5"/>
        <v>114</v>
      </c>
      <c r="R24" s="13">
        <f t="shared" si="6"/>
        <v>22</v>
      </c>
      <c r="S24" s="39"/>
      <c r="T24" s="31"/>
    </row>
    <row r="25" spans="1:20" ht="26.25">
      <c r="A25" s="24">
        <v>26</v>
      </c>
      <c r="B25" s="50">
        <v>2</v>
      </c>
      <c r="C25" s="44" t="s">
        <v>130</v>
      </c>
      <c r="D25" s="44" t="s">
        <v>129</v>
      </c>
      <c r="E25" s="44" t="s">
        <v>47</v>
      </c>
      <c r="F25" s="44" t="s">
        <v>60</v>
      </c>
      <c r="G25" s="45">
        <v>8.7</v>
      </c>
      <c r="H25" s="45">
        <v>10.19</v>
      </c>
      <c r="I25" s="46">
        <v>19</v>
      </c>
      <c r="J25" s="46">
        <v>9</v>
      </c>
      <c r="K25" s="46">
        <v>8</v>
      </c>
      <c r="L25" s="7">
        <f t="shared" si="0"/>
        <v>29</v>
      </c>
      <c r="M25" s="7">
        <f t="shared" si="1"/>
        <v>19</v>
      </c>
      <c r="N25" s="7">
        <f t="shared" si="2"/>
        <v>31</v>
      </c>
      <c r="O25" s="7">
        <f t="shared" si="3"/>
        <v>12</v>
      </c>
      <c r="P25" s="7">
        <f t="shared" si="4"/>
        <v>28</v>
      </c>
      <c r="Q25" s="7">
        <f t="shared" si="5"/>
        <v>119</v>
      </c>
      <c r="R25" s="13">
        <f t="shared" si="6"/>
        <v>23</v>
      </c>
      <c r="S25" s="39"/>
      <c r="T25" s="31"/>
    </row>
    <row r="26" spans="1:20" ht="26.25">
      <c r="A26" s="24">
        <v>48</v>
      </c>
      <c r="B26" s="48">
        <v>4</v>
      </c>
      <c r="C26" s="44" t="s">
        <v>95</v>
      </c>
      <c r="D26" s="44" t="s">
        <v>51</v>
      </c>
      <c r="E26" s="44" t="s">
        <v>30</v>
      </c>
      <c r="F26" s="44" t="s">
        <v>60</v>
      </c>
      <c r="G26" s="45">
        <v>8.85</v>
      </c>
      <c r="H26" s="45">
        <v>10.17</v>
      </c>
      <c r="I26" s="46">
        <v>21</v>
      </c>
      <c r="J26" s="46">
        <v>8</v>
      </c>
      <c r="K26" s="46">
        <v>9</v>
      </c>
      <c r="L26" s="7">
        <f t="shared" si="0"/>
        <v>37</v>
      </c>
      <c r="M26" s="7">
        <f t="shared" si="1"/>
        <v>18</v>
      </c>
      <c r="N26" s="7">
        <f t="shared" si="2"/>
        <v>19</v>
      </c>
      <c r="O26" s="7">
        <f t="shared" si="3"/>
        <v>32</v>
      </c>
      <c r="P26" s="7">
        <f t="shared" si="4"/>
        <v>18</v>
      </c>
      <c r="Q26" s="7">
        <f t="shared" si="5"/>
        <v>124</v>
      </c>
      <c r="R26" s="13">
        <f t="shared" si="6"/>
        <v>24</v>
      </c>
      <c r="S26" s="39"/>
      <c r="T26" s="31"/>
    </row>
    <row r="27" spans="1:20" ht="26.25">
      <c r="A27" s="24">
        <v>52</v>
      </c>
      <c r="B27" s="48">
        <v>4</v>
      </c>
      <c r="C27" s="44" t="s">
        <v>100</v>
      </c>
      <c r="D27" s="44" t="s">
        <v>99</v>
      </c>
      <c r="E27" s="44" t="s">
        <v>30</v>
      </c>
      <c r="F27" s="44" t="s">
        <v>60</v>
      </c>
      <c r="G27" s="45">
        <v>8.47</v>
      </c>
      <c r="H27" s="45">
        <v>10.5</v>
      </c>
      <c r="I27" s="46">
        <v>17</v>
      </c>
      <c r="J27" s="46">
        <v>9</v>
      </c>
      <c r="K27" s="46">
        <v>8</v>
      </c>
      <c r="L27" s="7">
        <f t="shared" si="0"/>
        <v>13</v>
      </c>
      <c r="M27" s="7">
        <f t="shared" si="1"/>
        <v>25</v>
      </c>
      <c r="N27" s="7">
        <f t="shared" si="2"/>
        <v>46</v>
      </c>
      <c r="O27" s="7">
        <f t="shared" si="3"/>
        <v>12</v>
      </c>
      <c r="P27" s="7">
        <f t="shared" si="4"/>
        <v>28</v>
      </c>
      <c r="Q27" s="7">
        <f t="shared" si="5"/>
        <v>124</v>
      </c>
      <c r="R27" s="13">
        <f t="shared" si="6"/>
        <v>24</v>
      </c>
      <c r="S27" s="39"/>
      <c r="T27" s="31"/>
    </row>
    <row r="28" spans="1:20" ht="26.25">
      <c r="A28" s="24">
        <v>11</v>
      </c>
      <c r="B28" s="25">
        <v>1</v>
      </c>
      <c r="C28" s="44" t="s">
        <v>179</v>
      </c>
      <c r="D28" s="44" t="s">
        <v>178</v>
      </c>
      <c r="E28" s="44" t="s">
        <v>177</v>
      </c>
      <c r="F28" s="44" t="s">
        <v>60</v>
      </c>
      <c r="G28" s="45">
        <v>8.03</v>
      </c>
      <c r="H28" s="45">
        <v>10.25</v>
      </c>
      <c r="I28" s="46">
        <v>15</v>
      </c>
      <c r="J28" s="46">
        <v>9</v>
      </c>
      <c r="K28" s="46">
        <v>6</v>
      </c>
      <c r="L28" s="7">
        <f t="shared" si="0"/>
        <v>4</v>
      </c>
      <c r="M28" s="7">
        <f t="shared" si="1"/>
        <v>21</v>
      </c>
      <c r="N28" s="7">
        <f t="shared" si="2"/>
        <v>54</v>
      </c>
      <c r="O28" s="7">
        <f t="shared" si="3"/>
        <v>12</v>
      </c>
      <c r="P28" s="7">
        <f t="shared" si="4"/>
        <v>43</v>
      </c>
      <c r="Q28" s="7">
        <f t="shared" si="5"/>
        <v>134</v>
      </c>
      <c r="R28" s="13">
        <f t="shared" si="6"/>
        <v>26</v>
      </c>
      <c r="S28" s="39"/>
      <c r="T28" s="31"/>
    </row>
    <row r="29" spans="1:20" ht="26.25">
      <c r="A29" s="24">
        <v>13</v>
      </c>
      <c r="B29" s="25">
        <v>1</v>
      </c>
      <c r="C29" s="44" t="s">
        <v>176</v>
      </c>
      <c r="D29" s="44" t="s">
        <v>175</v>
      </c>
      <c r="E29" s="44" t="s">
        <v>177</v>
      </c>
      <c r="F29" s="44" t="s">
        <v>60</v>
      </c>
      <c r="G29" s="45">
        <v>9.15</v>
      </c>
      <c r="H29" s="45">
        <v>10.6</v>
      </c>
      <c r="I29" s="46">
        <v>22</v>
      </c>
      <c r="J29" s="46">
        <v>8</v>
      </c>
      <c r="K29" s="46">
        <v>9</v>
      </c>
      <c r="L29" s="7">
        <f t="shared" si="0"/>
        <v>47</v>
      </c>
      <c r="M29" s="7">
        <f t="shared" si="1"/>
        <v>28</v>
      </c>
      <c r="N29" s="7">
        <f t="shared" si="2"/>
        <v>14</v>
      </c>
      <c r="O29" s="7">
        <f t="shared" si="3"/>
        <v>32</v>
      </c>
      <c r="P29" s="7">
        <f t="shared" si="4"/>
        <v>18</v>
      </c>
      <c r="Q29" s="7">
        <f t="shared" si="5"/>
        <v>139</v>
      </c>
      <c r="R29" s="13">
        <f t="shared" si="6"/>
        <v>27</v>
      </c>
      <c r="S29" s="39"/>
      <c r="T29" s="31"/>
    </row>
    <row r="30" spans="1:20" ht="26.25">
      <c r="A30" s="24">
        <v>6</v>
      </c>
      <c r="B30" s="25">
        <v>1</v>
      </c>
      <c r="C30" s="44" t="s">
        <v>168</v>
      </c>
      <c r="D30" s="44" t="s">
        <v>167</v>
      </c>
      <c r="E30" s="44" t="s">
        <v>76</v>
      </c>
      <c r="F30" s="44" t="s">
        <v>59</v>
      </c>
      <c r="G30" s="45">
        <v>8.59</v>
      </c>
      <c r="H30" s="45">
        <v>11.38</v>
      </c>
      <c r="I30" s="46">
        <v>20</v>
      </c>
      <c r="J30" s="46">
        <v>8</v>
      </c>
      <c r="K30" s="46">
        <v>9</v>
      </c>
      <c r="L30" s="7">
        <f t="shared" si="0"/>
        <v>17</v>
      </c>
      <c r="M30" s="7">
        <f t="shared" si="1"/>
        <v>54</v>
      </c>
      <c r="N30" s="7">
        <f t="shared" si="2"/>
        <v>24</v>
      </c>
      <c r="O30" s="7">
        <f t="shared" si="3"/>
        <v>32</v>
      </c>
      <c r="P30" s="7">
        <f t="shared" si="4"/>
        <v>18</v>
      </c>
      <c r="Q30" s="7">
        <f t="shared" si="5"/>
        <v>145</v>
      </c>
      <c r="R30" s="13">
        <f t="shared" si="6"/>
        <v>28</v>
      </c>
      <c r="S30" s="39"/>
      <c r="T30" s="31"/>
    </row>
    <row r="31" spans="1:20" ht="26.25">
      <c r="A31" s="24">
        <v>24</v>
      </c>
      <c r="B31" s="50">
        <v>2</v>
      </c>
      <c r="C31" s="44" t="s">
        <v>134</v>
      </c>
      <c r="D31" s="44" t="s">
        <v>133</v>
      </c>
      <c r="E31" s="44" t="s">
        <v>47</v>
      </c>
      <c r="F31" s="44" t="s">
        <v>60</v>
      </c>
      <c r="G31" s="45">
        <v>8.9</v>
      </c>
      <c r="H31" s="45">
        <v>11.1</v>
      </c>
      <c r="I31" s="46">
        <v>19</v>
      </c>
      <c r="J31" s="46">
        <v>9</v>
      </c>
      <c r="K31" s="46">
        <v>9</v>
      </c>
      <c r="L31" s="7">
        <f t="shared" si="0"/>
        <v>38</v>
      </c>
      <c r="M31" s="7">
        <f t="shared" si="1"/>
        <v>46</v>
      </c>
      <c r="N31" s="7">
        <f t="shared" si="2"/>
        <v>31</v>
      </c>
      <c r="O31" s="7">
        <f t="shared" si="3"/>
        <v>12</v>
      </c>
      <c r="P31" s="7">
        <f t="shared" si="4"/>
        <v>18</v>
      </c>
      <c r="Q31" s="7">
        <f t="shared" si="5"/>
        <v>145</v>
      </c>
      <c r="R31" s="13">
        <f t="shared" si="6"/>
        <v>28</v>
      </c>
      <c r="S31" s="39"/>
      <c r="T31" s="31"/>
    </row>
    <row r="32" spans="1:20" ht="26.25">
      <c r="A32" s="24">
        <v>33</v>
      </c>
      <c r="B32" s="49">
        <v>3</v>
      </c>
      <c r="C32" s="44" t="s">
        <v>204</v>
      </c>
      <c r="D32" s="44" t="s">
        <v>203</v>
      </c>
      <c r="E32" s="44" t="s">
        <v>199</v>
      </c>
      <c r="F32" s="44" t="s">
        <v>59</v>
      </c>
      <c r="G32" s="45">
        <v>9.18</v>
      </c>
      <c r="H32" s="45">
        <v>10.9</v>
      </c>
      <c r="I32" s="46">
        <v>21</v>
      </c>
      <c r="J32" s="46">
        <v>9</v>
      </c>
      <c r="K32" s="46">
        <v>8</v>
      </c>
      <c r="L32" s="7">
        <f t="shared" si="0"/>
        <v>49</v>
      </c>
      <c r="M32" s="7">
        <f t="shared" si="1"/>
        <v>38</v>
      </c>
      <c r="N32" s="7">
        <f t="shared" si="2"/>
        <v>19</v>
      </c>
      <c r="O32" s="7">
        <f t="shared" si="3"/>
        <v>12</v>
      </c>
      <c r="P32" s="7">
        <f t="shared" si="4"/>
        <v>28</v>
      </c>
      <c r="Q32" s="7">
        <f t="shared" si="5"/>
        <v>146</v>
      </c>
      <c r="R32" s="13">
        <f t="shared" si="6"/>
        <v>30</v>
      </c>
      <c r="S32" s="39"/>
      <c r="T32" s="31"/>
    </row>
    <row r="33" spans="1:20" ht="26.25">
      <c r="A33" s="24">
        <v>37</v>
      </c>
      <c r="B33" s="49">
        <v>3</v>
      </c>
      <c r="C33" s="44" t="s">
        <v>194</v>
      </c>
      <c r="D33" s="44" t="s">
        <v>193</v>
      </c>
      <c r="E33" s="44" t="s">
        <v>192</v>
      </c>
      <c r="F33" s="44" t="s">
        <v>60</v>
      </c>
      <c r="G33" s="45">
        <v>8.75</v>
      </c>
      <c r="H33" s="45">
        <v>10.9</v>
      </c>
      <c r="I33" s="46">
        <v>17</v>
      </c>
      <c r="J33" s="46">
        <v>9</v>
      </c>
      <c r="K33" s="46">
        <v>9</v>
      </c>
      <c r="L33" s="7">
        <f t="shared" si="0"/>
        <v>32</v>
      </c>
      <c r="M33" s="7">
        <f t="shared" si="1"/>
        <v>38</v>
      </c>
      <c r="N33" s="7">
        <f t="shared" si="2"/>
        <v>46</v>
      </c>
      <c r="O33" s="7">
        <f t="shared" si="3"/>
        <v>12</v>
      </c>
      <c r="P33" s="7">
        <f t="shared" si="4"/>
        <v>18</v>
      </c>
      <c r="Q33" s="7">
        <f t="shared" si="5"/>
        <v>146</v>
      </c>
      <c r="R33" s="13">
        <f t="shared" si="6"/>
        <v>30</v>
      </c>
      <c r="S33" s="39"/>
      <c r="T33" s="31"/>
    </row>
    <row r="34" spans="1:20" ht="26.25">
      <c r="A34" s="24">
        <v>63</v>
      </c>
      <c r="B34" s="48">
        <v>4</v>
      </c>
      <c r="C34" s="44" t="s">
        <v>211</v>
      </c>
      <c r="D34" s="44" t="s">
        <v>212</v>
      </c>
      <c r="E34" s="44" t="s">
        <v>30</v>
      </c>
      <c r="F34" s="44" t="s">
        <v>59</v>
      </c>
      <c r="G34" s="45">
        <v>8.54</v>
      </c>
      <c r="H34" s="45">
        <v>10.47</v>
      </c>
      <c r="I34" s="46">
        <v>19</v>
      </c>
      <c r="J34" s="46">
        <v>8</v>
      </c>
      <c r="K34" s="46">
        <v>6</v>
      </c>
      <c r="L34" s="7">
        <f t="shared" si="0"/>
        <v>16</v>
      </c>
      <c r="M34" s="7">
        <f t="shared" si="1"/>
        <v>24</v>
      </c>
      <c r="N34" s="7">
        <f t="shared" si="2"/>
        <v>31</v>
      </c>
      <c r="O34" s="7">
        <f t="shared" si="3"/>
        <v>32</v>
      </c>
      <c r="P34" s="7">
        <f t="shared" si="4"/>
        <v>43</v>
      </c>
      <c r="Q34" s="7">
        <f t="shared" si="5"/>
        <v>146</v>
      </c>
      <c r="R34" s="13">
        <f t="shared" si="6"/>
        <v>30</v>
      </c>
      <c r="S34" s="39"/>
      <c r="T34" s="31"/>
    </row>
    <row r="35" spans="1:20" ht="26.25">
      <c r="A35" s="24">
        <v>9</v>
      </c>
      <c r="B35" s="25">
        <v>1</v>
      </c>
      <c r="C35" s="44" t="s">
        <v>161</v>
      </c>
      <c r="D35" s="44" t="s">
        <v>160</v>
      </c>
      <c r="E35" s="44" t="s">
        <v>76</v>
      </c>
      <c r="F35" s="44" t="s">
        <v>60</v>
      </c>
      <c r="G35" s="45">
        <v>9.09</v>
      </c>
      <c r="H35" s="45">
        <v>10.41</v>
      </c>
      <c r="I35" s="46">
        <v>21</v>
      </c>
      <c r="J35" s="46">
        <v>8</v>
      </c>
      <c r="K35" s="46">
        <v>7</v>
      </c>
      <c r="L35" s="7">
        <f aca="true" t="shared" si="7" ref="L35:L65">RANK(G35,G$3:G$65,1)</f>
        <v>44</v>
      </c>
      <c r="M35" s="7">
        <f aca="true" t="shared" si="8" ref="M35:M65">RANK(H35,H$3:H$65,1)</f>
        <v>23</v>
      </c>
      <c r="N35" s="7">
        <f aca="true" t="shared" si="9" ref="N35:N65">RANK(I35,I$3:I$65,0)</f>
        <v>19</v>
      </c>
      <c r="O35" s="7">
        <f aca="true" t="shared" si="10" ref="O35:O65">RANK(J35,J$3:J$65,0)</f>
        <v>32</v>
      </c>
      <c r="P35" s="7">
        <f aca="true" t="shared" si="11" ref="P35:P65">RANK(K35,K$3:K$65,0)</f>
        <v>35</v>
      </c>
      <c r="Q35" s="7">
        <f aca="true" t="shared" si="12" ref="Q35:Q66">SUM(L35:P35)</f>
        <v>153</v>
      </c>
      <c r="R35" s="13">
        <f aca="true" t="shared" si="13" ref="R35:R66">RANK(Q35,Q$3:Q$65,1)</f>
        <v>33</v>
      </c>
      <c r="S35" s="39"/>
      <c r="T35" s="31"/>
    </row>
    <row r="36" spans="1:20" ht="26.25">
      <c r="A36" s="24">
        <v>29</v>
      </c>
      <c r="B36" s="50">
        <v>2</v>
      </c>
      <c r="C36" s="44" t="s">
        <v>135</v>
      </c>
      <c r="D36" s="44" t="s">
        <v>81</v>
      </c>
      <c r="E36" s="44" t="s">
        <v>47</v>
      </c>
      <c r="F36" s="44" t="s">
        <v>60</v>
      </c>
      <c r="G36" s="45">
        <v>8.75</v>
      </c>
      <c r="H36" s="45">
        <v>11.03</v>
      </c>
      <c r="I36" s="46">
        <v>16</v>
      </c>
      <c r="J36" s="46">
        <v>9</v>
      </c>
      <c r="K36" s="46">
        <v>10</v>
      </c>
      <c r="L36" s="7">
        <f t="shared" si="7"/>
        <v>32</v>
      </c>
      <c r="M36" s="7">
        <f t="shared" si="8"/>
        <v>45</v>
      </c>
      <c r="N36" s="7">
        <f t="shared" si="9"/>
        <v>52</v>
      </c>
      <c r="O36" s="7">
        <f t="shared" si="10"/>
        <v>12</v>
      </c>
      <c r="P36" s="7">
        <f t="shared" si="11"/>
        <v>12</v>
      </c>
      <c r="Q36" s="7">
        <f t="shared" si="12"/>
        <v>153</v>
      </c>
      <c r="R36" s="13">
        <f t="shared" si="13"/>
        <v>33</v>
      </c>
      <c r="S36" s="39"/>
      <c r="T36" s="31"/>
    </row>
    <row r="37" spans="1:20" ht="26.25">
      <c r="A37" s="24">
        <v>17</v>
      </c>
      <c r="B37" s="50">
        <v>2</v>
      </c>
      <c r="C37" s="44" t="s">
        <v>152</v>
      </c>
      <c r="D37" s="44" t="s">
        <v>151</v>
      </c>
      <c r="E37" s="44" t="s">
        <v>63</v>
      </c>
      <c r="F37" s="44" t="s">
        <v>59</v>
      </c>
      <c r="G37" s="45">
        <v>8.81</v>
      </c>
      <c r="H37" s="45">
        <v>10.9</v>
      </c>
      <c r="I37" s="46">
        <v>22</v>
      </c>
      <c r="J37" s="46">
        <v>8</v>
      </c>
      <c r="K37" s="46">
        <v>7</v>
      </c>
      <c r="L37" s="7">
        <f t="shared" si="7"/>
        <v>36</v>
      </c>
      <c r="M37" s="7">
        <f t="shared" si="8"/>
        <v>38</v>
      </c>
      <c r="N37" s="7">
        <f t="shared" si="9"/>
        <v>14</v>
      </c>
      <c r="O37" s="7">
        <f t="shared" si="10"/>
        <v>32</v>
      </c>
      <c r="P37" s="7">
        <f t="shared" si="11"/>
        <v>35</v>
      </c>
      <c r="Q37" s="7">
        <f t="shared" si="12"/>
        <v>155</v>
      </c>
      <c r="R37" s="13">
        <f t="shared" si="13"/>
        <v>35</v>
      </c>
      <c r="S37" s="39"/>
      <c r="T37" s="31"/>
    </row>
    <row r="38" spans="1:20" ht="26.25">
      <c r="A38" s="24">
        <v>1</v>
      </c>
      <c r="B38" s="25">
        <v>1</v>
      </c>
      <c r="C38" s="44" t="s">
        <v>78</v>
      </c>
      <c r="D38" s="44" t="s">
        <v>79</v>
      </c>
      <c r="E38" s="44" t="s">
        <v>77</v>
      </c>
      <c r="F38" s="44" t="s">
        <v>59</v>
      </c>
      <c r="G38" s="45">
        <v>8.7</v>
      </c>
      <c r="H38" s="45">
        <v>10.59</v>
      </c>
      <c r="I38" s="46">
        <v>19</v>
      </c>
      <c r="J38" s="46">
        <v>7</v>
      </c>
      <c r="K38" s="46">
        <v>8</v>
      </c>
      <c r="L38" s="7">
        <f t="shared" si="7"/>
        <v>29</v>
      </c>
      <c r="M38" s="7">
        <f t="shared" si="8"/>
        <v>27</v>
      </c>
      <c r="N38" s="7">
        <f t="shared" si="9"/>
        <v>31</v>
      </c>
      <c r="O38" s="7">
        <f t="shared" si="10"/>
        <v>51</v>
      </c>
      <c r="P38" s="7">
        <f t="shared" si="11"/>
        <v>28</v>
      </c>
      <c r="Q38" s="7">
        <f t="shared" si="12"/>
        <v>166</v>
      </c>
      <c r="R38" s="13">
        <f t="shared" si="13"/>
        <v>36</v>
      </c>
      <c r="S38" s="39"/>
      <c r="T38" s="31"/>
    </row>
    <row r="39" spans="1:20" ht="26.25">
      <c r="A39" s="24">
        <v>34</v>
      </c>
      <c r="B39" s="49">
        <v>3</v>
      </c>
      <c r="C39" s="44" t="s">
        <v>198</v>
      </c>
      <c r="D39" s="44" t="s">
        <v>73</v>
      </c>
      <c r="E39" s="44" t="s">
        <v>199</v>
      </c>
      <c r="F39" s="44" t="s">
        <v>60</v>
      </c>
      <c r="G39" s="45">
        <v>8.6</v>
      </c>
      <c r="H39" s="45">
        <v>10.6</v>
      </c>
      <c r="I39" s="46">
        <v>22</v>
      </c>
      <c r="J39" s="46">
        <v>7</v>
      </c>
      <c r="K39" s="46">
        <v>5</v>
      </c>
      <c r="L39" s="7">
        <f t="shared" si="7"/>
        <v>18</v>
      </c>
      <c r="M39" s="7">
        <f t="shared" si="8"/>
        <v>28</v>
      </c>
      <c r="N39" s="7">
        <f t="shared" si="9"/>
        <v>14</v>
      </c>
      <c r="O39" s="7">
        <f t="shared" si="10"/>
        <v>51</v>
      </c>
      <c r="P39" s="7">
        <f t="shared" si="11"/>
        <v>58</v>
      </c>
      <c r="Q39" s="7">
        <f t="shared" si="12"/>
        <v>169</v>
      </c>
      <c r="R39" s="13">
        <f t="shared" si="13"/>
        <v>37</v>
      </c>
      <c r="S39" s="39"/>
      <c r="T39" s="31"/>
    </row>
    <row r="40" spans="1:20" ht="26.25">
      <c r="A40" s="24">
        <v>10</v>
      </c>
      <c r="B40" s="25">
        <v>1</v>
      </c>
      <c r="C40" s="44" t="s">
        <v>166</v>
      </c>
      <c r="D40" s="44" t="s">
        <v>165</v>
      </c>
      <c r="E40" s="44" t="s">
        <v>76</v>
      </c>
      <c r="F40" s="44" t="s">
        <v>60</v>
      </c>
      <c r="G40" s="45">
        <v>8.78</v>
      </c>
      <c r="H40" s="45">
        <v>10.97</v>
      </c>
      <c r="I40" s="46">
        <v>20</v>
      </c>
      <c r="J40" s="46">
        <v>9</v>
      </c>
      <c r="K40" s="46">
        <v>5</v>
      </c>
      <c r="L40" s="7">
        <f t="shared" si="7"/>
        <v>34</v>
      </c>
      <c r="M40" s="7">
        <f t="shared" si="8"/>
        <v>42</v>
      </c>
      <c r="N40" s="7">
        <f t="shared" si="9"/>
        <v>24</v>
      </c>
      <c r="O40" s="7">
        <f t="shared" si="10"/>
        <v>12</v>
      </c>
      <c r="P40" s="7">
        <f t="shared" si="11"/>
        <v>58</v>
      </c>
      <c r="Q40" s="7">
        <f t="shared" si="12"/>
        <v>170</v>
      </c>
      <c r="R40" s="13">
        <f t="shared" si="13"/>
        <v>38</v>
      </c>
      <c r="S40" s="39"/>
      <c r="T40" s="40"/>
    </row>
    <row r="41" spans="1:20" ht="26.25">
      <c r="A41" s="24">
        <v>38</v>
      </c>
      <c r="B41" s="49">
        <v>3</v>
      </c>
      <c r="C41" s="44" t="s">
        <v>209</v>
      </c>
      <c r="D41" s="44" t="s">
        <v>210</v>
      </c>
      <c r="E41" s="44" t="s">
        <v>192</v>
      </c>
      <c r="F41" s="44" t="s">
        <v>59</v>
      </c>
      <c r="G41" s="45">
        <v>8.7</v>
      </c>
      <c r="H41" s="45">
        <v>10.72</v>
      </c>
      <c r="I41" s="46">
        <v>17</v>
      </c>
      <c r="J41" s="46">
        <v>8</v>
      </c>
      <c r="K41" s="46">
        <v>7</v>
      </c>
      <c r="L41" s="7">
        <f t="shared" si="7"/>
        <v>29</v>
      </c>
      <c r="M41" s="7">
        <f t="shared" si="8"/>
        <v>31</v>
      </c>
      <c r="N41" s="7">
        <f t="shared" si="9"/>
        <v>46</v>
      </c>
      <c r="O41" s="7">
        <f t="shared" si="10"/>
        <v>32</v>
      </c>
      <c r="P41" s="7">
        <f t="shared" si="11"/>
        <v>35</v>
      </c>
      <c r="Q41" s="7">
        <f t="shared" si="12"/>
        <v>173</v>
      </c>
      <c r="R41" s="13">
        <f t="shared" si="13"/>
        <v>39</v>
      </c>
      <c r="S41" s="39"/>
      <c r="T41" s="41"/>
    </row>
    <row r="42" spans="1:20" ht="26.25">
      <c r="A42" s="24">
        <v>57</v>
      </c>
      <c r="B42" s="48">
        <v>4</v>
      </c>
      <c r="C42" s="44" t="s">
        <v>90</v>
      </c>
      <c r="D42" s="44" t="s">
        <v>89</v>
      </c>
      <c r="E42" s="44" t="s">
        <v>30</v>
      </c>
      <c r="F42" s="44" t="s">
        <v>60</v>
      </c>
      <c r="G42" s="45">
        <v>9.09</v>
      </c>
      <c r="H42" s="45">
        <v>10.34</v>
      </c>
      <c r="I42" s="46">
        <v>20</v>
      </c>
      <c r="J42" s="46">
        <v>7</v>
      </c>
      <c r="K42" s="46">
        <v>7</v>
      </c>
      <c r="L42" s="7">
        <f t="shared" si="7"/>
        <v>44</v>
      </c>
      <c r="M42" s="7">
        <f t="shared" si="8"/>
        <v>22</v>
      </c>
      <c r="N42" s="7">
        <f t="shared" si="9"/>
        <v>24</v>
      </c>
      <c r="O42" s="7">
        <f t="shared" si="10"/>
        <v>51</v>
      </c>
      <c r="P42" s="7">
        <f t="shared" si="11"/>
        <v>35</v>
      </c>
      <c r="Q42" s="7">
        <f t="shared" si="12"/>
        <v>176</v>
      </c>
      <c r="R42" s="13">
        <f t="shared" si="13"/>
        <v>40</v>
      </c>
      <c r="S42" s="39"/>
      <c r="T42" s="41"/>
    </row>
    <row r="43" spans="1:20" ht="26.25">
      <c r="A43" s="24">
        <v>21</v>
      </c>
      <c r="B43" s="50">
        <v>2</v>
      </c>
      <c r="C43" s="44" t="s">
        <v>82</v>
      </c>
      <c r="D43" s="44" t="s">
        <v>150</v>
      </c>
      <c r="E43" s="44" t="s">
        <v>63</v>
      </c>
      <c r="F43" s="44" t="s">
        <v>60</v>
      </c>
      <c r="G43" s="45">
        <v>8.6</v>
      </c>
      <c r="H43" s="45">
        <v>10.81</v>
      </c>
      <c r="I43" s="46">
        <v>15</v>
      </c>
      <c r="J43" s="46">
        <v>8</v>
      </c>
      <c r="K43" s="46">
        <v>6</v>
      </c>
      <c r="L43" s="7">
        <f t="shared" si="7"/>
        <v>18</v>
      </c>
      <c r="M43" s="7">
        <f t="shared" si="8"/>
        <v>34</v>
      </c>
      <c r="N43" s="7">
        <f t="shared" si="9"/>
        <v>54</v>
      </c>
      <c r="O43" s="7">
        <f t="shared" si="10"/>
        <v>32</v>
      </c>
      <c r="P43" s="7">
        <f t="shared" si="11"/>
        <v>43</v>
      </c>
      <c r="Q43" s="7">
        <f t="shared" si="12"/>
        <v>181</v>
      </c>
      <c r="R43" s="13">
        <f t="shared" si="13"/>
        <v>41</v>
      </c>
      <c r="S43" s="39"/>
      <c r="T43" s="42"/>
    </row>
    <row r="44" spans="1:20" ht="26.25">
      <c r="A44" s="24">
        <v>55</v>
      </c>
      <c r="B44" s="48">
        <v>4</v>
      </c>
      <c r="C44" s="44" t="s">
        <v>98</v>
      </c>
      <c r="D44" s="44" t="s">
        <v>97</v>
      </c>
      <c r="E44" s="44" t="s">
        <v>30</v>
      </c>
      <c r="F44" s="44" t="s">
        <v>60</v>
      </c>
      <c r="G44" s="45">
        <v>8.63</v>
      </c>
      <c r="H44" s="45">
        <v>10.53</v>
      </c>
      <c r="I44" s="46">
        <v>14</v>
      </c>
      <c r="J44" s="46">
        <v>8</v>
      </c>
      <c r="K44" s="46">
        <v>6</v>
      </c>
      <c r="L44" s="7">
        <f t="shared" si="7"/>
        <v>23</v>
      </c>
      <c r="M44" s="7">
        <f t="shared" si="8"/>
        <v>26</v>
      </c>
      <c r="N44" s="7">
        <f t="shared" si="9"/>
        <v>61</v>
      </c>
      <c r="O44" s="7">
        <f t="shared" si="10"/>
        <v>32</v>
      </c>
      <c r="P44" s="7">
        <f t="shared" si="11"/>
        <v>43</v>
      </c>
      <c r="Q44" s="7">
        <f t="shared" si="12"/>
        <v>185</v>
      </c>
      <c r="R44" s="13">
        <f t="shared" si="13"/>
        <v>42</v>
      </c>
      <c r="S44" s="39"/>
      <c r="T44" s="41"/>
    </row>
    <row r="45" spans="1:20" ht="26.25">
      <c r="A45" s="24">
        <v>28</v>
      </c>
      <c r="B45" s="50">
        <v>2</v>
      </c>
      <c r="C45" s="44" t="s">
        <v>208</v>
      </c>
      <c r="D45" s="44" t="s">
        <v>207</v>
      </c>
      <c r="E45" s="44" t="s">
        <v>47</v>
      </c>
      <c r="F45" s="44" t="s">
        <v>60</v>
      </c>
      <c r="G45" s="45">
        <v>8.91</v>
      </c>
      <c r="H45" s="45">
        <v>11.28</v>
      </c>
      <c r="I45" s="46">
        <v>18</v>
      </c>
      <c r="J45" s="46">
        <v>9</v>
      </c>
      <c r="K45" s="46">
        <v>6</v>
      </c>
      <c r="L45" s="7">
        <f t="shared" si="7"/>
        <v>41</v>
      </c>
      <c r="M45" s="7">
        <f t="shared" si="8"/>
        <v>51</v>
      </c>
      <c r="N45" s="7">
        <f t="shared" si="9"/>
        <v>40</v>
      </c>
      <c r="O45" s="7">
        <f t="shared" si="10"/>
        <v>12</v>
      </c>
      <c r="P45" s="7">
        <f t="shared" si="11"/>
        <v>43</v>
      </c>
      <c r="Q45" s="7">
        <f t="shared" si="12"/>
        <v>187</v>
      </c>
      <c r="R45" s="13">
        <f t="shared" si="13"/>
        <v>43</v>
      </c>
      <c r="S45" s="39"/>
      <c r="T45" s="41"/>
    </row>
    <row r="46" spans="1:20" ht="26.25">
      <c r="A46" s="24">
        <v>56</v>
      </c>
      <c r="B46" s="48">
        <v>4</v>
      </c>
      <c r="C46" s="44" t="s">
        <v>92</v>
      </c>
      <c r="D46" s="44" t="s">
        <v>91</v>
      </c>
      <c r="E46" s="44" t="s">
        <v>30</v>
      </c>
      <c r="F46" s="44" t="s">
        <v>60</v>
      </c>
      <c r="G46" s="45">
        <v>9.4</v>
      </c>
      <c r="H46" s="45">
        <v>11</v>
      </c>
      <c r="I46" s="46">
        <v>21</v>
      </c>
      <c r="J46" s="46">
        <v>8</v>
      </c>
      <c r="K46" s="46">
        <v>6</v>
      </c>
      <c r="L46" s="7">
        <f t="shared" si="7"/>
        <v>55</v>
      </c>
      <c r="M46" s="7">
        <f t="shared" si="8"/>
        <v>43</v>
      </c>
      <c r="N46" s="7">
        <f t="shared" si="9"/>
        <v>19</v>
      </c>
      <c r="O46" s="7">
        <f t="shared" si="10"/>
        <v>32</v>
      </c>
      <c r="P46" s="7">
        <f t="shared" si="11"/>
        <v>43</v>
      </c>
      <c r="Q46" s="7">
        <f t="shared" si="12"/>
        <v>192</v>
      </c>
      <c r="R46" s="13">
        <f t="shared" si="13"/>
        <v>44</v>
      </c>
      <c r="S46" s="39"/>
      <c r="T46" s="41"/>
    </row>
    <row r="47" spans="1:20" ht="26.25">
      <c r="A47" s="24">
        <v>61</v>
      </c>
      <c r="B47" s="48">
        <v>4</v>
      </c>
      <c r="C47" s="44" t="s">
        <v>108</v>
      </c>
      <c r="D47" s="44" t="s">
        <v>107</v>
      </c>
      <c r="E47" s="44" t="s">
        <v>30</v>
      </c>
      <c r="F47" s="44" t="s">
        <v>60</v>
      </c>
      <c r="G47" s="45">
        <v>9.35</v>
      </c>
      <c r="H47" s="45">
        <v>10.94</v>
      </c>
      <c r="I47" s="46">
        <v>19</v>
      </c>
      <c r="J47" s="46">
        <v>8</v>
      </c>
      <c r="K47" s="46">
        <v>7</v>
      </c>
      <c r="L47" s="7">
        <f t="shared" si="7"/>
        <v>54</v>
      </c>
      <c r="M47" s="7">
        <f t="shared" si="8"/>
        <v>41</v>
      </c>
      <c r="N47" s="7">
        <f t="shared" si="9"/>
        <v>31</v>
      </c>
      <c r="O47" s="7">
        <f t="shared" si="10"/>
        <v>32</v>
      </c>
      <c r="P47" s="7">
        <f t="shared" si="11"/>
        <v>35</v>
      </c>
      <c r="Q47" s="7">
        <f t="shared" si="12"/>
        <v>193</v>
      </c>
      <c r="R47" s="13">
        <f t="shared" si="13"/>
        <v>45</v>
      </c>
      <c r="S47" s="39"/>
      <c r="T47" s="41"/>
    </row>
    <row r="48" spans="1:20" ht="26.25">
      <c r="A48" s="24">
        <v>25</v>
      </c>
      <c r="B48" s="50">
        <v>2</v>
      </c>
      <c r="C48" s="44" t="s">
        <v>138</v>
      </c>
      <c r="D48" s="44" t="s">
        <v>137</v>
      </c>
      <c r="E48" s="44" t="s">
        <v>47</v>
      </c>
      <c r="F48" s="44" t="s">
        <v>60</v>
      </c>
      <c r="G48" s="45">
        <v>9.06</v>
      </c>
      <c r="H48" s="45">
        <v>11</v>
      </c>
      <c r="I48" s="46">
        <v>15</v>
      </c>
      <c r="J48" s="46">
        <v>8</v>
      </c>
      <c r="K48" s="46">
        <v>8</v>
      </c>
      <c r="L48" s="7">
        <f t="shared" si="7"/>
        <v>43</v>
      </c>
      <c r="M48" s="7">
        <f t="shared" si="8"/>
        <v>43</v>
      </c>
      <c r="N48" s="7">
        <f t="shared" si="9"/>
        <v>54</v>
      </c>
      <c r="O48" s="7">
        <f t="shared" si="10"/>
        <v>32</v>
      </c>
      <c r="P48" s="7">
        <f t="shared" si="11"/>
        <v>28</v>
      </c>
      <c r="Q48" s="7">
        <f t="shared" si="12"/>
        <v>200</v>
      </c>
      <c r="R48" s="13">
        <f t="shared" si="13"/>
        <v>46</v>
      </c>
      <c r="S48" s="39"/>
      <c r="T48" s="41"/>
    </row>
    <row r="49" spans="1:32" ht="26.25">
      <c r="A49" s="24">
        <v>30</v>
      </c>
      <c r="B49" s="50">
        <v>2</v>
      </c>
      <c r="C49" s="44" t="s">
        <v>132</v>
      </c>
      <c r="D49" s="44" t="s">
        <v>131</v>
      </c>
      <c r="E49" s="44" t="s">
        <v>47</v>
      </c>
      <c r="F49" s="44" t="s">
        <v>60</v>
      </c>
      <c r="G49" s="45">
        <v>8.95</v>
      </c>
      <c r="H49" s="45">
        <v>11.1</v>
      </c>
      <c r="I49" s="46">
        <v>18</v>
      </c>
      <c r="J49" s="46">
        <v>8</v>
      </c>
      <c r="K49" s="46">
        <v>6</v>
      </c>
      <c r="L49" s="7">
        <f t="shared" si="7"/>
        <v>42</v>
      </c>
      <c r="M49" s="7">
        <f t="shared" si="8"/>
        <v>46</v>
      </c>
      <c r="N49" s="7">
        <f t="shared" si="9"/>
        <v>40</v>
      </c>
      <c r="O49" s="7">
        <f t="shared" si="10"/>
        <v>32</v>
      </c>
      <c r="P49" s="7">
        <f t="shared" si="11"/>
        <v>43</v>
      </c>
      <c r="Q49" s="7">
        <f t="shared" si="12"/>
        <v>203</v>
      </c>
      <c r="R49" s="13">
        <f t="shared" si="13"/>
        <v>47</v>
      </c>
      <c r="S49" s="39"/>
      <c r="T49" s="41"/>
      <c r="AF49" s="19">
        <f>2150/60</f>
        <v>35.833333333333336</v>
      </c>
    </row>
    <row r="50" spans="1:20" ht="26.25">
      <c r="A50" s="24">
        <v>32</v>
      </c>
      <c r="B50" s="49">
        <v>3</v>
      </c>
      <c r="C50" s="44" t="s">
        <v>113</v>
      </c>
      <c r="D50" s="44" t="s">
        <v>202</v>
      </c>
      <c r="E50" s="44" t="s">
        <v>199</v>
      </c>
      <c r="F50" s="44" t="s">
        <v>59</v>
      </c>
      <c r="G50" s="45">
        <v>8.9</v>
      </c>
      <c r="H50" s="45">
        <v>10.85</v>
      </c>
      <c r="I50" s="46">
        <v>15</v>
      </c>
      <c r="J50" s="46">
        <v>8</v>
      </c>
      <c r="K50" s="46">
        <v>6</v>
      </c>
      <c r="L50" s="7">
        <f t="shared" si="7"/>
        <v>38</v>
      </c>
      <c r="M50" s="7">
        <f t="shared" si="8"/>
        <v>36</v>
      </c>
      <c r="N50" s="7">
        <f t="shared" si="9"/>
        <v>54</v>
      </c>
      <c r="O50" s="7">
        <f t="shared" si="10"/>
        <v>32</v>
      </c>
      <c r="P50" s="7">
        <f t="shared" si="11"/>
        <v>43</v>
      </c>
      <c r="Q50" s="7">
        <f t="shared" si="12"/>
        <v>203</v>
      </c>
      <c r="R50" s="13">
        <f t="shared" si="13"/>
        <v>47</v>
      </c>
      <c r="S50" s="39"/>
      <c r="T50" s="41"/>
    </row>
    <row r="51" spans="1:20" ht="26.25">
      <c r="A51" s="24">
        <v>27</v>
      </c>
      <c r="B51" s="50">
        <v>2</v>
      </c>
      <c r="C51" s="44" t="s">
        <v>136</v>
      </c>
      <c r="D51" s="44" t="s">
        <v>54</v>
      </c>
      <c r="E51" s="44" t="s">
        <v>47</v>
      </c>
      <c r="F51" s="44" t="s">
        <v>60</v>
      </c>
      <c r="G51" s="45">
        <v>9.28</v>
      </c>
      <c r="H51" s="45">
        <v>1000</v>
      </c>
      <c r="I51" s="46">
        <v>17</v>
      </c>
      <c r="J51" s="46">
        <v>8</v>
      </c>
      <c r="K51" s="46">
        <v>10</v>
      </c>
      <c r="L51" s="7">
        <f t="shared" si="7"/>
        <v>51</v>
      </c>
      <c r="M51" s="7">
        <f t="shared" si="8"/>
        <v>63</v>
      </c>
      <c r="N51" s="7">
        <f t="shared" si="9"/>
        <v>46</v>
      </c>
      <c r="O51" s="7">
        <f t="shared" si="10"/>
        <v>32</v>
      </c>
      <c r="P51" s="7">
        <f t="shared" si="11"/>
        <v>12</v>
      </c>
      <c r="Q51" s="7">
        <f t="shared" si="12"/>
        <v>204</v>
      </c>
      <c r="R51" s="13">
        <f t="shared" si="13"/>
        <v>49</v>
      </c>
      <c r="S51" s="39"/>
      <c r="T51" s="41"/>
    </row>
    <row r="52" spans="1:20" ht="26.25">
      <c r="A52" s="24">
        <v>7</v>
      </c>
      <c r="B52" s="25">
        <v>1</v>
      </c>
      <c r="C52" s="44" t="s">
        <v>164</v>
      </c>
      <c r="D52" s="44" t="s">
        <v>163</v>
      </c>
      <c r="E52" s="44" t="s">
        <v>76</v>
      </c>
      <c r="F52" s="44" t="s">
        <v>60</v>
      </c>
      <c r="G52" s="45">
        <v>9.15</v>
      </c>
      <c r="H52" s="45">
        <v>11.32</v>
      </c>
      <c r="I52" s="46">
        <v>18</v>
      </c>
      <c r="J52" s="46">
        <v>8</v>
      </c>
      <c r="K52" s="46">
        <v>7</v>
      </c>
      <c r="L52" s="7">
        <f t="shared" si="7"/>
        <v>47</v>
      </c>
      <c r="M52" s="7">
        <f t="shared" si="8"/>
        <v>52</v>
      </c>
      <c r="N52" s="7">
        <f t="shared" si="9"/>
        <v>40</v>
      </c>
      <c r="O52" s="7">
        <f t="shared" si="10"/>
        <v>32</v>
      </c>
      <c r="P52" s="7">
        <f t="shared" si="11"/>
        <v>35</v>
      </c>
      <c r="Q52" s="7">
        <f t="shared" si="12"/>
        <v>206</v>
      </c>
      <c r="R52" s="13">
        <f t="shared" si="13"/>
        <v>50</v>
      </c>
      <c r="S52" s="39"/>
      <c r="T52" s="41"/>
    </row>
    <row r="53" spans="1:20" ht="26.25">
      <c r="A53" s="24">
        <v>49</v>
      </c>
      <c r="B53" s="48">
        <v>4</v>
      </c>
      <c r="C53" s="44" t="s">
        <v>102</v>
      </c>
      <c r="D53" s="44" t="s">
        <v>101</v>
      </c>
      <c r="E53" s="44" t="s">
        <v>30</v>
      </c>
      <c r="F53" s="44" t="s">
        <v>60</v>
      </c>
      <c r="G53" s="45">
        <v>9.47</v>
      </c>
      <c r="H53" s="45">
        <v>12.91</v>
      </c>
      <c r="I53" s="46">
        <v>19</v>
      </c>
      <c r="J53" s="46">
        <v>8</v>
      </c>
      <c r="K53" s="46">
        <v>8</v>
      </c>
      <c r="L53" s="7">
        <f t="shared" si="7"/>
        <v>56</v>
      </c>
      <c r="M53" s="7">
        <f t="shared" si="8"/>
        <v>62</v>
      </c>
      <c r="N53" s="7">
        <f t="shared" si="9"/>
        <v>31</v>
      </c>
      <c r="O53" s="7">
        <f t="shared" si="10"/>
        <v>32</v>
      </c>
      <c r="P53" s="7">
        <f t="shared" si="11"/>
        <v>28</v>
      </c>
      <c r="Q53" s="7">
        <f t="shared" si="12"/>
        <v>209</v>
      </c>
      <c r="R53" s="13">
        <f t="shared" si="13"/>
        <v>51</v>
      </c>
      <c r="S53" s="39"/>
      <c r="T53" s="41"/>
    </row>
    <row r="54" spans="1:20" ht="26.25">
      <c r="A54" s="24">
        <v>35</v>
      </c>
      <c r="B54" s="49">
        <v>3</v>
      </c>
      <c r="C54" s="44" t="s">
        <v>201</v>
      </c>
      <c r="D54" s="44" t="s">
        <v>200</v>
      </c>
      <c r="E54" s="44" t="s">
        <v>199</v>
      </c>
      <c r="F54" s="44" t="s">
        <v>60</v>
      </c>
      <c r="G54" s="45">
        <v>9.53</v>
      </c>
      <c r="H54" s="45">
        <v>10.75</v>
      </c>
      <c r="I54" s="46">
        <v>19</v>
      </c>
      <c r="J54" s="46">
        <v>8</v>
      </c>
      <c r="K54" s="46">
        <v>3</v>
      </c>
      <c r="L54" s="7">
        <f t="shared" si="7"/>
        <v>58</v>
      </c>
      <c r="M54" s="7">
        <f t="shared" si="8"/>
        <v>32</v>
      </c>
      <c r="N54" s="7">
        <f t="shared" si="9"/>
        <v>31</v>
      </c>
      <c r="O54" s="7">
        <f t="shared" si="10"/>
        <v>32</v>
      </c>
      <c r="P54" s="7">
        <f t="shared" si="11"/>
        <v>60</v>
      </c>
      <c r="Q54" s="7">
        <f t="shared" si="12"/>
        <v>213</v>
      </c>
      <c r="R54" s="13">
        <f t="shared" si="13"/>
        <v>52</v>
      </c>
      <c r="S54" s="39"/>
      <c r="T54" s="41"/>
    </row>
    <row r="55" spans="1:20" ht="26.25">
      <c r="A55" s="24">
        <v>39</v>
      </c>
      <c r="B55" s="49">
        <v>3</v>
      </c>
      <c r="C55" s="44" t="s">
        <v>190</v>
      </c>
      <c r="D55" s="44" t="s">
        <v>120</v>
      </c>
      <c r="E55" s="44" t="s">
        <v>40</v>
      </c>
      <c r="F55" s="44" t="s">
        <v>59</v>
      </c>
      <c r="G55" s="45">
        <v>9.28</v>
      </c>
      <c r="H55" s="45">
        <v>11.78</v>
      </c>
      <c r="I55" s="46">
        <v>21</v>
      </c>
      <c r="J55" s="46">
        <v>6</v>
      </c>
      <c r="K55" s="46">
        <v>7</v>
      </c>
      <c r="L55" s="7">
        <f t="shared" si="7"/>
        <v>51</v>
      </c>
      <c r="M55" s="7">
        <f t="shared" si="8"/>
        <v>60</v>
      </c>
      <c r="N55" s="7">
        <f t="shared" si="9"/>
        <v>19</v>
      </c>
      <c r="O55" s="7">
        <f t="shared" si="10"/>
        <v>62</v>
      </c>
      <c r="P55" s="7">
        <f t="shared" si="11"/>
        <v>35</v>
      </c>
      <c r="Q55" s="7">
        <f t="shared" si="12"/>
        <v>227</v>
      </c>
      <c r="R55" s="13">
        <f t="shared" si="13"/>
        <v>53</v>
      </c>
      <c r="S55" s="39"/>
      <c r="T55" s="41"/>
    </row>
    <row r="56" spans="1:20" ht="26.25">
      <c r="A56" s="24">
        <v>53</v>
      </c>
      <c r="B56" s="48">
        <v>4</v>
      </c>
      <c r="C56" s="44" t="s">
        <v>106</v>
      </c>
      <c r="D56" s="44" t="s">
        <v>61</v>
      </c>
      <c r="E56" s="44" t="s">
        <v>30</v>
      </c>
      <c r="F56" s="44" t="s">
        <v>60</v>
      </c>
      <c r="G56" s="45">
        <v>9.66</v>
      </c>
      <c r="H56" s="45">
        <v>11.37</v>
      </c>
      <c r="I56" s="46">
        <v>17</v>
      </c>
      <c r="J56" s="46">
        <v>8</v>
      </c>
      <c r="K56" s="46">
        <v>6</v>
      </c>
      <c r="L56" s="7">
        <f t="shared" si="7"/>
        <v>61</v>
      </c>
      <c r="M56" s="7">
        <f t="shared" si="8"/>
        <v>53</v>
      </c>
      <c r="N56" s="7">
        <f t="shared" si="9"/>
        <v>46</v>
      </c>
      <c r="O56" s="7">
        <f t="shared" si="10"/>
        <v>32</v>
      </c>
      <c r="P56" s="7">
        <f t="shared" si="11"/>
        <v>43</v>
      </c>
      <c r="Q56" s="7">
        <f t="shared" si="12"/>
        <v>235</v>
      </c>
      <c r="R56" s="13">
        <f t="shared" si="13"/>
        <v>54</v>
      </c>
      <c r="S56" s="39"/>
      <c r="T56" s="41"/>
    </row>
    <row r="57" spans="1:20" ht="26.25">
      <c r="A57" s="24">
        <v>58</v>
      </c>
      <c r="B57" s="48">
        <v>4</v>
      </c>
      <c r="C57" s="44" t="s">
        <v>90</v>
      </c>
      <c r="D57" s="44" t="s">
        <v>58</v>
      </c>
      <c r="E57" s="44" t="s">
        <v>30</v>
      </c>
      <c r="F57" s="44" t="s">
        <v>60</v>
      </c>
      <c r="G57" s="45">
        <v>9.6</v>
      </c>
      <c r="H57" s="45">
        <v>11.22</v>
      </c>
      <c r="I57" s="46">
        <v>18</v>
      </c>
      <c r="J57" s="46">
        <v>7</v>
      </c>
      <c r="K57" s="46">
        <v>6</v>
      </c>
      <c r="L57" s="7">
        <f t="shared" si="7"/>
        <v>59</v>
      </c>
      <c r="M57" s="7">
        <f t="shared" si="8"/>
        <v>49</v>
      </c>
      <c r="N57" s="7">
        <f t="shared" si="9"/>
        <v>40</v>
      </c>
      <c r="O57" s="7">
        <f t="shared" si="10"/>
        <v>51</v>
      </c>
      <c r="P57" s="7">
        <f t="shared" si="11"/>
        <v>43</v>
      </c>
      <c r="Q57" s="7">
        <f t="shared" si="12"/>
        <v>242</v>
      </c>
      <c r="R57" s="13">
        <f t="shared" si="13"/>
        <v>55</v>
      </c>
      <c r="S57" s="39"/>
      <c r="T57" s="41"/>
    </row>
    <row r="58" spans="1:20" ht="26.25">
      <c r="A58" s="24">
        <v>45</v>
      </c>
      <c r="B58" s="49">
        <v>3</v>
      </c>
      <c r="C58" s="44" t="s">
        <v>70</v>
      </c>
      <c r="D58" s="44" t="s">
        <v>169</v>
      </c>
      <c r="E58" s="44" t="s">
        <v>67</v>
      </c>
      <c r="F58" s="44" t="s">
        <v>60</v>
      </c>
      <c r="G58" s="45">
        <v>8.66</v>
      </c>
      <c r="H58" s="45">
        <v>11.22</v>
      </c>
      <c r="I58" s="46">
        <v>15</v>
      </c>
      <c r="J58" s="46">
        <v>7</v>
      </c>
      <c r="K58" s="46">
        <v>2</v>
      </c>
      <c r="L58" s="7">
        <f t="shared" si="7"/>
        <v>27</v>
      </c>
      <c r="M58" s="7">
        <f t="shared" si="8"/>
        <v>49</v>
      </c>
      <c r="N58" s="7">
        <f t="shared" si="9"/>
        <v>54</v>
      </c>
      <c r="O58" s="7">
        <f t="shared" si="10"/>
        <v>51</v>
      </c>
      <c r="P58" s="7">
        <f t="shared" si="11"/>
        <v>63</v>
      </c>
      <c r="Q58" s="7">
        <f t="shared" si="12"/>
        <v>244</v>
      </c>
      <c r="R58" s="13">
        <f t="shared" si="13"/>
        <v>56</v>
      </c>
      <c r="S58" s="39"/>
      <c r="T58" s="41"/>
    </row>
    <row r="59" spans="1:20" ht="26.25">
      <c r="A59" s="24">
        <v>60</v>
      </c>
      <c r="B59" s="48">
        <v>4</v>
      </c>
      <c r="C59" s="44" t="s">
        <v>94</v>
      </c>
      <c r="D59" s="44" t="s">
        <v>42</v>
      </c>
      <c r="E59" s="44" t="s">
        <v>30</v>
      </c>
      <c r="F59" s="44" t="s">
        <v>60</v>
      </c>
      <c r="G59" s="45">
        <v>9.75</v>
      </c>
      <c r="H59" s="45">
        <v>11.19</v>
      </c>
      <c r="I59" s="46">
        <v>18</v>
      </c>
      <c r="J59" s="46">
        <v>6</v>
      </c>
      <c r="K59" s="46">
        <v>6</v>
      </c>
      <c r="L59" s="7">
        <f t="shared" si="7"/>
        <v>62</v>
      </c>
      <c r="M59" s="7">
        <f t="shared" si="8"/>
        <v>48</v>
      </c>
      <c r="N59" s="7">
        <f t="shared" si="9"/>
        <v>40</v>
      </c>
      <c r="O59" s="7">
        <f t="shared" si="10"/>
        <v>62</v>
      </c>
      <c r="P59" s="7">
        <f t="shared" si="11"/>
        <v>43</v>
      </c>
      <c r="Q59" s="7">
        <f t="shared" si="12"/>
        <v>255</v>
      </c>
      <c r="R59" s="13">
        <f t="shared" si="13"/>
        <v>57</v>
      </c>
      <c r="S59" s="39"/>
      <c r="T59" s="41"/>
    </row>
    <row r="60" spans="1:20" ht="26.25">
      <c r="A60" s="24">
        <v>2</v>
      </c>
      <c r="B60" s="25">
        <v>1</v>
      </c>
      <c r="C60" s="44" t="s">
        <v>121</v>
      </c>
      <c r="D60" s="44" t="s">
        <v>120</v>
      </c>
      <c r="E60" s="44" t="s">
        <v>77</v>
      </c>
      <c r="F60" s="44" t="s">
        <v>60</v>
      </c>
      <c r="G60" s="45">
        <v>9.5</v>
      </c>
      <c r="H60" s="45">
        <v>11.67</v>
      </c>
      <c r="I60" s="46">
        <v>15</v>
      </c>
      <c r="J60" s="46">
        <v>7</v>
      </c>
      <c r="K60" s="46">
        <v>6</v>
      </c>
      <c r="L60" s="7">
        <f t="shared" si="7"/>
        <v>57</v>
      </c>
      <c r="M60" s="7">
        <f t="shared" si="8"/>
        <v>57</v>
      </c>
      <c r="N60" s="7">
        <f t="shared" si="9"/>
        <v>54</v>
      </c>
      <c r="O60" s="7">
        <f t="shared" si="10"/>
        <v>51</v>
      </c>
      <c r="P60" s="7">
        <f t="shared" si="11"/>
        <v>43</v>
      </c>
      <c r="Q60" s="7">
        <f t="shared" si="12"/>
        <v>262</v>
      </c>
      <c r="R60" s="13">
        <f t="shared" si="13"/>
        <v>58</v>
      </c>
      <c r="S60" s="39"/>
      <c r="T60" s="41"/>
    </row>
    <row r="61" spans="1:20" ht="26.25">
      <c r="A61" s="24">
        <v>3</v>
      </c>
      <c r="B61" s="25">
        <v>1</v>
      </c>
      <c r="C61" s="44" t="s">
        <v>119</v>
      </c>
      <c r="D61" s="44" t="s">
        <v>118</v>
      </c>
      <c r="E61" s="44" t="s">
        <v>77</v>
      </c>
      <c r="F61" s="44" t="s">
        <v>60</v>
      </c>
      <c r="G61" s="45">
        <v>9.25</v>
      </c>
      <c r="H61" s="45">
        <v>11.56</v>
      </c>
      <c r="I61" s="46">
        <v>11</v>
      </c>
      <c r="J61" s="46">
        <v>7</v>
      </c>
      <c r="K61" s="46">
        <v>6</v>
      </c>
      <c r="L61" s="7">
        <f t="shared" si="7"/>
        <v>50</v>
      </c>
      <c r="M61" s="7">
        <f t="shared" si="8"/>
        <v>55</v>
      </c>
      <c r="N61" s="7">
        <f t="shared" si="9"/>
        <v>63</v>
      </c>
      <c r="O61" s="7">
        <f t="shared" si="10"/>
        <v>51</v>
      </c>
      <c r="P61" s="7">
        <f t="shared" si="11"/>
        <v>43</v>
      </c>
      <c r="Q61" s="7">
        <f t="shared" si="12"/>
        <v>262</v>
      </c>
      <c r="R61" s="13">
        <f t="shared" si="13"/>
        <v>58</v>
      </c>
      <c r="S61" s="39"/>
      <c r="T61" s="41"/>
    </row>
    <row r="62" spans="1:20" ht="26.25">
      <c r="A62" s="24">
        <v>5</v>
      </c>
      <c r="B62" s="25">
        <v>1</v>
      </c>
      <c r="C62" s="44" t="s">
        <v>123</v>
      </c>
      <c r="D62" s="44" t="s">
        <v>122</v>
      </c>
      <c r="E62" s="44" t="s">
        <v>77</v>
      </c>
      <c r="F62" s="44" t="s">
        <v>60</v>
      </c>
      <c r="G62" s="45">
        <v>9.34</v>
      </c>
      <c r="H62" s="45">
        <v>11.72</v>
      </c>
      <c r="I62" s="46">
        <v>14</v>
      </c>
      <c r="J62" s="46">
        <v>7</v>
      </c>
      <c r="K62" s="46">
        <v>6</v>
      </c>
      <c r="L62" s="7">
        <f t="shared" si="7"/>
        <v>53</v>
      </c>
      <c r="M62" s="7">
        <f t="shared" si="8"/>
        <v>59</v>
      </c>
      <c r="N62" s="7">
        <f t="shared" si="9"/>
        <v>61</v>
      </c>
      <c r="O62" s="7">
        <f t="shared" si="10"/>
        <v>51</v>
      </c>
      <c r="P62" s="7">
        <f t="shared" si="11"/>
        <v>43</v>
      </c>
      <c r="Q62" s="7">
        <f t="shared" si="12"/>
        <v>267</v>
      </c>
      <c r="R62" s="13">
        <f t="shared" si="13"/>
        <v>60</v>
      </c>
      <c r="S62" s="39"/>
      <c r="T62" s="41"/>
    </row>
    <row r="63" spans="1:20" ht="26.25">
      <c r="A63" s="24">
        <v>59</v>
      </c>
      <c r="B63" s="48">
        <v>4</v>
      </c>
      <c r="C63" s="44" t="s">
        <v>105</v>
      </c>
      <c r="D63" s="44" t="s">
        <v>101</v>
      </c>
      <c r="E63" s="44" t="s">
        <v>30</v>
      </c>
      <c r="F63" s="44" t="s">
        <v>60</v>
      </c>
      <c r="G63" s="45">
        <v>9.13</v>
      </c>
      <c r="H63" s="45">
        <v>11.6</v>
      </c>
      <c r="I63" s="46">
        <v>15</v>
      </c>
      <c r="J63" s="46">
        <v>7</v>
      </c>
      <c r="K63" s="46">
        <v>3</v>
      </c>
      <c r="L63" s="7">
        <f t="shared" si="7"/>
        <v>46</v>
      </c>
      <c r="M63" s="7">
        <f t="shared" si="8"/>
        <v>56</v>
      </c>
      <c r="N63" s="7">
        <f t="shared" si="9"/>
        <v>54</v>
      </c>
      <c r="O63" s="7">
        <f t="shared" si="10"/>
        <v>51</v>
      </c>
      <c r="P63" s="7">
        <f t="shared" si="11"/>
        <v>60</v>
      </c>
      <c r="Q63" s="7">
        <f t="shared" si="12"/>
        <v>267</v>
      </c>
      <c r="R63" s="13">
        <f t="shared" si="13"/>
        <v>60</v>
      </c>
      <c r="S63" s="39"/>
      <c r="T63" s="41"/>
    </row>
    <row r="64" spans="1:20" ht="26.25">
      <c r="A64" s="24">
        <v>4</v>
      </c>
      <c r="B64" s="25">
        <v>1</v>
      </c>
      <c r="C64" s="44" t="s">
        <v>124</v>
      </c>
      <c r="D64" s="44" t="s">
        <v>71</v>
      </c>
      <c r="E64" s="44" t="s">
        <v>77</v>
      </c>
      <c r="F64" s="44" t="s">
        <v>60</v>
      </c>
      <c r="G64" s="45">
        <v>10.15</v>
      </c>
      <c r="H64" s="45">
        <v>12</v>
      </c>
      <c r="I64" s="46">
        <v>16</v>
      </c>
      <c r="J64" s="46">
        <v>7</v>
      </c>
      <c r="K64" s="46">
        <v>6</v>
      </c>
      <c r="L64" s="7">
        <f t="shared" si="7"/>
        <v>63</v>
      </c>
      <c r="M64" s="7">
        <f t="shared" si="8"/>
        <v>61</v>
      </c>
      <c r="N64" s="7">
        <f t="shared" si="9"/>
        <v>52</v>
      </c>
      <c r="O64" s="7">
        <f t="shared" si="10"/>
        <v>51</v>
      </c>
      <c r="P64" s="7">
        <f t="shared" si="11"/>
        <v>43</v>
      </c>
      <c r="Q64" s="7">
        <f t="shared" si="12"/>
        <v>270</v>
      </c>
      <c r="R64" s="13">
        <f t="shared" si="13"/>
        <v>62</v>
      </c>
      <c r="S64" s="39"/>
      <c r="T64" s="42"/>
    </row>
    <row r="65" spans="1:20" ht="26.25">
      <c r="A65" s="24">
        <v>8</v>
      </c>
      <c r="B65" s="25">
        <v>1</v>
      </c>
      <c r="C65" s="44" t="s">
        <v>162</v>
      </c>
      <c r="D65" s="44" t="s">
        <v>39</v>
      </c>
      <c r="E65" s="44" t="s">
        <v>76</v>
      </c>
      <c r="F65" s="44" t="s">
        <v>60</v>
      </c>
      <c r="G65" s="45">
        <v>9.6</v>
      </c>
      <c r="H65" s="45">
        <v>11.67</v>
      </c>
      <c r="I65" s="46">
        <v>17</v>
      </c>
      <c r="J65" s="46">
        <v>7</v>
      </c>
      <c r="K65" s="46">
        <v>3</v>
      </c>
      <c r="L65" s="7">
        <f t="shared" si="7"/>
        <v>59</v>
      </c>
      <c r="M65" s="7">
        <f t="shared" si="8"/>
        <v>57</v>
      </c>
      <c r="N65" s="7">
        <f t="shared" si="9"/>
        <v>46</v>
      </c>
      <c r="O65" s="7">
        <f t="shared" si="10"/>
        <v>51</v>
      </c>
      <c r="P65" s="7">
        <f t="shared" si="11"/>
        <v>60</v>
      </c>
      <c r="Q65" s="7">
        <f t="shared" si="12"/>
        <v>273</v>
      </c>
      <c r="R65" s="13">
        <f t="shared" si="13"/>
        <v>63</v>
      </c>
      <c r="S65" s="39"/>
      <c r="T65" s="47"/>
    </row>
    <row r="66" spans="1:11" ht="26.25">
      <c r="A66" s="24"/>
      <c r="B66" s="25"/>
      <c r="C66" s="24"/>
      <c r="D66" s="24"/>
      <c r="E66" s="24"/>
      <c r="F66" s="24"/>
      <c r="G66" s="27"/>
      <c r="H66" s="27"/>
      <c r="I66" s="27"/>
      <c r="J66" s="27"/>
      <c r="K66" s="27"/>
    </row>
    <row r="67" spans="1:11" ht="26.25">
      <c r="A67" s="24"/>
      <c r="B67" s="25"/>
      <c r="C67" s="24"/>
      <c r="D67" s="24"/>
      <c r="E67" s="24"/>
      <c r="F67" s="24"/>
      <c r="G67" s="26"/>
      <c r="H67" s="26"/>
      <c r="I67" s="27"/>
      <c r="J67" s="27"/>
      <c r="K67" s="27"/>
    </row>
    <row r="68" spans="1:11" ht="26.25">
      <c r="A68" s="24"/>
      <c r="B68" s="25"/>
      <c r="C68" s="24"/>
      <c r="D68" s="24"/>
      <c r="E68" s="24"/>
      <c r="F68" s="24"/>
      <c r="G68" s="26"/>
      <c r="H68" s="26"/>
      <c r="I68" s="27"/>
      <c r="J68" s="27"/>
      <c r="K68" s="27"/>
    </row>
    <row r="69" spans="1:11" ht="26.25">
      <c r="A69" s="24"/>
      <c r="B69" s="25"/>
      <c r="C69" s="24"/>
      <c r="D69" s="24"/>
      <c r="E69" s="24"/>
      <c r="F69" s="24"/>
      <c r="G69" s="26"/>
      <c r="H69" s="26"/>
      <c r="I69" s="27"/>
      <c r="J69" s="27"/>
      <c r="K69" s="27"/>
    </row>
    <row r="70" spans="1:11" ht="26.25">
      <c r="A70" s="24"/>
      <c r="B70" s="25"/>
      <c r="C70" s="24"/>
      <c r="D70" s="24"/>
      <c r="E70" s="24"/>
      <c r="F70" s="24"/>
      <c r="G70" s="26"/>
      <c r="H70" s="26"/>
      <c r="I70" s="27"/>
      <c r="J70" s="27"/>
      <c r="K70" s="27"/>
    </row>
    <row r="71" spans="1:11" ht="26.25">
      <c r="A71" s="24"/>
      <c r="B71" s="25"/>
      <c r="C71" s="24"/>
      <c r="D71" s="24"/>
      <c r="E71" s="24"/>
      <c r="F71" s="24"/>
      <c r="G71" s="26"/>
      <c r="H71" s="26"/>
      <c r="I71" s="27"/>
      <c r="J71" s="27"/>
      <c r="K71" s="27"/>
    </row>
    <row r="72" spans="1:11" ht="26.25">
      <c r="A72" s="24"/>
      <c r="B72" s="25"/>
      <c r="C72" s="24"/>
      <c r="D72" s="24"/>
      <c r="E72" s="24"/>
      <c r="F72" s="24"/>
      <c r="G72" s="26"/>
      <c r="H72" s="26"/>
      <c r="I72" s="27"/>
      <c r="J72" s="27"/>
      <c r="K72" s="27"/>
    </row>
    <row r="73" spans="1:11" ht="26.25">
      <c r="A73" s="24"/>
      <c r="B73" s="25"/>
      <c r="C73" s="24"/>
      <c r="D73" s="24"/>
      <c r="E73" s="24"/>
      <c r="F73" s="24"/>
      <c r="G73" s="26"/>
      <c r="H73" s="26"/>
      <c r="I73" s="27"/>
      <c r="J73" s="27"/>
      <c r="K73" s="27"/>
    </row>
    <row r="74" spans="1:11" ht="26.25">
      <c r="A74" s="24"/>
      <c r="B74" s="25"/>
      <c r="C74" s="24"/>
      <c r="D74" s="24"/>
      <c r="E74" s="24"/>
      <c r="F74" s="24"/>
      <c r="G74" s="26"/>
      <c r="H74" s="26"/>
      <c r="I74" s="27"/>
      <c r="J74" s="27"/>
      <c r="K74" s="27"/>
    </row>
    <row r="75" spans="1:11" ht="26.25">
      <c r="A75" s="24"/>
      <c r="B75" s="25"/>
      <c r="C75" s="24"/>
      <c r="D75" s="24"/>
      <c r="E75" s="24"/>
      <c r="F75" s="24"/>
      <c r="G75" s="26"/>
      <c r="H75" s="26"/>
      <c r="I75" s="27"/>
      <c r="J75" s="27"/>
      <c r="K75" s="27"/>
    </row>
    <row r="76" spans="1:11" ht="26.25">
      <c r="A76" s="24"/>
      <c r="B76" s="25"/>
      <c r="C76" s="24"/>
      <c r="D76" s="24"/>
      <c r="E76" s="24"/>
      <c r="F76" s="24"/>
      <c r="G76" s="26"/>
      <c r="H76" s="26"/>
      <c r="I76" s="27"/>
      <c r="J76" s="27"/>
      <c r="K76" s="27"/>
    </row>
    <row r="77" spans="1:11" ht="26.25">
      <c r="A77" s="24"/>
      <c r="B77" s="25"/>
      <c r="C77" s="24"/>
      <c r="D77" s="24"/>
      <c r="E77" s="24"/>
      <c r="F77" s="24"/>
      <c r="G77" s="26"/>
      <c r="H77" s="26"/>
      <c r="I77" s="27"/>
      <c r="J77" s="27"/>
      <c r="K77" s="27"/>
    </row>
    <row r="78" spans="1:11" ht="26.25">
      <c r="A78" s="24"/>
      <c r="B78" s="25"/>
      <c r="C78" s="24"/>
      <c r="D78" s="24"/>
      <c r="E78" s="24"/>
      <c r="F78" s="24"/>
      <c r="G78" s="26"/>
      <c r="H78" s="26"/>
      <c r="I78" s="27"/>
      <c r="J78" s="27"/>
      <c r="K78" s="27"/>
    </row>
    <row r="79" spans="1:11" ht="26.25">
      <c r="A79" s="24"/>
      <c r="B79" s="25"/>
      <c r="C79" s="24"/>
      <c r="D79" s="24"/>
      <c r="E79" s="24"/>
      <c r="F79" s="24"/>
      <c r="G79" s="26"/>
      <c r="H79" s="26"/>
      <c r="I79" s="27"/>
      <c r="J79" s="27"/>
      <c r="K79" s="27"/>
    </row>
    <row r="80" spans="1:11" ht="26.25">
      <c r="A80" s="24"/>
      <c r="B80" s="25"/>
      <c r="C80" s="24"/>
      <c r="D80" s="24"/>
      <c r="E80" s="24"/>
      <c r="F80" s="24"/>
      <c r="G80" s="26"/>
      <c r="H80" s="26"/>
      <c r="I80" s="27"/>
      <c r="J80" s="27"/>
      <c r="K80" s="27"/>
    </row>
    <row r="81" spans="1:11" ht="26.25">
      <c r="A81" s="24"/>
      <c r="B81" s="25"/>
      <c r="C81" s="24"/>
      <c r="D81" s="24"/>
      <c r="E81" s="24"/>
      <c r="F81" s="24"/>
      <c r="G81" s="26"/>
      <c r="H81" s="26"/>
      <c r="I81" s="27"/>
      <c r="J81" s="27"/>
      <c r="K81" s="27"/>
    </row>
    <row r="82" spans="1:11" ht="26.25">
      <c r="A82" s="24"/>
      <c r="B82" s="25"/>
      <c r="C82" s="24"/>
      <c r="D82" s="24"/>
      <c r="E82" s="24"/>
      <c r="F82" s="24"/>
      <c r="G82" s="26"/>
      <c r="H82" s="26"/>
      <c r="I82" s="27"/>
      <c r="J82" s="27"/>
      <c r="K82" s="27"/>
    </row>
    <row r="83" spans="1:11" ht="26.25">
      <c r="A83" s="24"/>
      <c r="B83" s="25"/>
      <c r="C83" s="24"/>
      <c r="D83" s="24"/>
      <c r="E83" s="24"/>
      <c r="F83" s="24"/>
      <c r="G83" s="26"/>
      <c r="H83" s="26"/>
      <c r="I83" s="27"/>
      <c r="J83" s="27"/>
      <c r="K83" s="27"/>
    </row>
    <row r="84" spans="1:11" ht="26.25">
      <c r="A84" s="24"/>
      <c r="B84" s="25"/>
      <c r="C84" s="24"/>
      <c r="D84" s="24"/>
      <c r="E84" s="24"/>
      <c r="F84" s="24"/>
      <c r="G84" s="26"/>
      <c r="H84" s="26"/>
      <c r="I84" s="27"/>
      <c r="J84" s="27"/>
      <c r="K84" s="27"/>
    </row>
    <row r="85" spans="1:11" ht="26.25">
      <c r="A85" s="24"/>
      <c r="B85" s="25"/>
      <c r="C85" s="24"/>
      <c r="D85" s="24"/>
      <c r="E85" s="24"/>
      <c r="F85" s="24"/>
      <c r="G85" s="26"/>
      <c r="H85" s="26"/>
      <c r="I85" s="27"/>
      <c r="J85" s="27"/>
      <c r="K85" s="27"/>
    </row>
    <row r="86" spans="1:11" ht="26.25">
      <c r="A86" s="24"/>
      <c r="B86" s="25"/>
      <c r="C86" s="24"/>
      <c r="D86" s="24"/>
      <c r="E86" s="24"/>
      <c r="F86" s="24"/>
      <c r="G86" s="26"/>
      <c r="H86" s="26"/>
      <c r="I86" s="27"/>
      <c r="J86" s="27"/>
      <c r="K86" s="27"/>
    </row>
    <row r="87" spans="1:11" ht="26.25">
      <c r="A87" s="24"/>
      <c r="B87" s="25"/>
      <c r="C87" s="24"/>
      <c r="D87" s="24"/>
      <c r="E87" s="24"/>
      <c r="F87" s="24"/>
      <c r="G87" s="26"/>
      <c r="H87" s="26"/>
      <c r="I87" s="27"/>
      <c r="J87" s="27"/>
      <c r="K87" s="27"/>
    </row>
    <row r="88" spans="1:11" ht="26.25">
      <c r="A88" s="24"/>
      <c r="B88" s="25"/>
      <c r="C88" s="24"/>
      <c r="D88" s="24"/>
      <c r="E88" s="24">
        <f>17*8</f>
        <v>136</v>
      </c>
      <c r="F88" s="24"/>
      <c r="G88" s="26"/>
      <c r="H88" s="26"/>
      <c r="I88" s="27"/>
      <c r="J88" s="27"/>
      <c r="K88" s="27"/>
    </row>
    <row r="89" spans="1:11" ht="26.25">
      <c r="A89" s="24"/>
      <c r="B89" s="25"/>
      <c r="C89" s="24"/>
      <c r="D89" s="24"/>
      <c r="E89" s="24">
        <f>E88*4</f>
        <v>544</v>
      </c>
      <c r="F89" s="24">
        <f>E88*5</f>
        <v>680</v>
      </c>
      <c r="G89" s="26"/>
      <c r="H89" s="26"/>
      <c r="I89" s="27"/>
      <c r="J89" s="27"/>
      <c r="K89" s="27"/>
    </row>
    <row r="90" spans="1:11" ht="26.25">
      <c r="A90" s="24"/>
      <c r="B90" s="25"/>
      <c r="C90" s="24"/>
      <c r="D90" s="24"/>
      <c r="E90" s="24">
        <f>E89*5</f>
        <v>2720</v>
      </c>
      <c r="F90" s="24">
        <f>F89*4</f>
        <v>2720</v>
      </c>
      <c r="G90" s="26"/>
      <c r="H90" s="26"/>
      <c r="I90" s="27"/>
      <c r="J90" s="27"/>
      <c r="K90" s="27"/>
    </row>
    <row r="91" spans="1:11" ht="26.25">
      <c r="A91" s="24"/>
      <c r="B91" s="25"/>
      <c r="C91" s="24"/>
      <c r="D91" s="24" t="s">
        <v>215</v>
      </c>
      <c r="E91" s="24">
        <f>E90*0.21</f>
        <v>571.1999999999999</v>
      </c>
      <c r="F91" s="24"/>
      <c r="G91" s="26"/>
      <c r="H91" s="26"/>
      <c r="I91" s="27"/>
      <c r="J91" s="27"/>
      <c r="K91" s="27"/>
    </row>
    <row r="92" spans="1:11" ht="26.25">
      <c r="A92" s="24"/>
      <c r="B92" s="25"/>
      <c r="C92" s="24"/>
      <c r="D92" s="24"/>
      <c r="E92" s="24"/>
      <c r="F92" s="24"/>
      <c r="G92" s="26"/>
      <c r="H92" s="26"/>
      <c r="I92" s="27"/>
      <c r="J92" s="27"/>
      <c r="K92" s="27"/>
    </row>
    <row r="93" spans="1:11" ht="26.25">
      <c r="A93" s="24"/>
      <c r="B93" s="25"/>
      <c r="C93" s="24"/>
      <c r="D93" s="24"/>
      <c r="E93" s="24">
        <f>E90-E91</f>
        <v>2148.8</v>
      </c>
      <c r="F93" s="24"/>
      <c r="G93" s="26"/>
      <c r="H93" s="26"/>
      <c r="I93" s="27"/>
      <c r="J93" s="27"/>
      <c r="K93" s="27"/>
    </row>
    <row r="94" spans="1:11" ht="26.25">
      <c r="A94" s="24"/>
      <c r="B94" s="25"/>
      <c r="C94" s="24"/>
      <c r="D94" s="24" t="s">
        <v>216</v>
      </c>
      <c r="E94" s="24">
        <f>E93*0.25</f>
        <v>537.2</v>
      </c>
      <c r="F94" s="24"/>
      <c r="G94" s="26"/>
      <c r="H94" s="26"/>
      <c r="I94" s="27"/>
      <c r="J94" s="27"/>
      <c r="K94" s="27"/>
    </row>
    <row r="95" spans="1:11" ht="26.25">
      <c r="A95" s="24"/>
      <c r="B95" s="25"/>
      <c r="C95" s="24"/>
      <c r="D95" s="24"/>
      <c r="E95" s="24"/>
      <c r="F95" s="24"/>
      <c r="G95" s="26"/>
      <c r="H95" s="26"/>
      <c r="I95" s="27"/>
      <c r="J95" s="27"/>
      <c r="K95" s="27"/>
    </row>
    <row r="96" spans="1:11" ht="26.25">
      <c r="A96" s="24"/>
      <c r="B96" s="25"/>
      <c r="C96" s="24"/>
      <c r="D96" s="24"/>
      <c r="E96" s="24">
        <f>E93-E94</f>
        <v>1611.6000000000001</v>
      </c>
      <c r="F96" s="24"/>
      <c r="G96" s="26"/>
      <c r="H96" s="26"/>
      <c r="I96" s="27"/>
      <c r="J96" s="27"/>
      <c r="K96" s="27"/>
    </row>
    <row r="97" spans="1:11" ht="26.25">
      <c r="A97" s="24"/>
      <c r="B97" s="25"/>
      <c r="C97" s="24"/>
      <c r="D97" s="24"/>
      <c r="E97" s="24"/>
      <c r="F97" s="24"/>
      <c r="G97" s="26"/>
      <c r="H97" s="26"/>
      <c r="I97" s="27"/>
      <c r="J97" s="27"/>
      <c r="K97" s="27"/>
    </row>
    <row r="98" spans="1:11" ht="26.25">
      <c r="A98" s="24"/>
      <c r="B98" s="25"/>
      <c r="C98" s="24"/>
      <c r="D98" s="24"/>
      <c r="E98" s="24"/>
      <c r="F98" s="24"/>
      <c r="G98" s="26"/>
      <c r="H98" s="26"/>
      <c r="I98" s="27"/>
      <c r="J98" s="27"/>
      <c r="K98" s="27"/>
    </row>
    <row r="99" spans="1:11" ht="26.25">
      <c r="A99" s="24"/>
      <c r="B99" s="25"/>
      <c r="C99" s="24"/>
      <c r="D99" s="24"/>
      <c r="E99" s="24"/>
      <c r="F99" s="24"/>
      <c r="G99" s="26"/>
      <c r="H99" s="26"/>
      <c r="I99" s="27"/>
      <c r="J99" s="27"/>
      <c r="K99" s="27"/>
    </row>
    <row r="100" spans="1:11" ht="26.25">
      <c r="A100" s="24"/>
      <c r="B100" s="25"/>
      <c r="C100" s="24"/>
      <c r="D100" s="24"/>
      <c r="E100" s="24"/>
      <c r="F100" s="24"/>
      <c r="G100" s="26"/>
      <c r="H100" s="26"/>
      <c r="I100" s="27"/>
      <c r="J100" s="27"/>
      <c r="K100" s="27"/>
    </row>
    <row r="101" spans="1:11" ht="26.25">
      <c r="A101" s="24"/>
      <c r="B101" s="25"/>
      <c r="C101" s="24"/>
      <c r="D101" s="24"/>
      <c r="E101" s="24"/>
      <c r="F101" s="24"/>
      <c r="G101" s="26"/>
      <c r="H101" s="26"/>
      <c r="I101" s="27"/>
      <c r="J101" s="27"/>
      <c r="K101" s="27"/>
    </row>
    <row r="102" spans="1:11" ht="26.25">
      <c r="A102" s="24"/>
      <c r="B102" s="25"/>
      <c r="C102" s="24"/>
      <c r="D102" s="24"/>
      <c r="E102" s="24"/>
      <c r="F102" s="24"/>
      <c r="G102" s="26"/>
      <c r="H102" s="26"/>
      <c r="I102" s="27"/>
      <c r="J102" s="27"/>
      <c r="K102" s="27"/>
    </row>
    <row r="103" spans="1:11" ht="26.25">
      <c r="A103" s="24"/>
      <c r="B103" s="25"/>
      <c r="C103" s="24"/>
      <c r="D103" s="24"/>
      <c r="E103" s="24"/>
      <c r="F103" s="24"/>
      <c r="G103" s="26"/>
      <c r="H103" s="26"/>
      <c r="I103" s="27"/>
      <c r="J103" s="27"/>
      <c r="K103" s="27"/>
    </row>
    <row r="104" spans="1:11" ht="26.25">
      <c r="A104" s="24"/>
      <c r="B104" s="25"/>
      <c r="C104" s="24"/>
      <c r="D104" s="24"/>
      <c r="E104" s="24"/>
      <c r="F104" s="24"/>
      <c r="G104" s="26"/>
      <c r="H104" s="26"/>
      <c r="I104" s="27"/>
      <c r="J104" s="27"/>
      <c r="K104" s="27"/>
    </row>
    <row r="105" spans="1:11" ht="26.25">
      <c r="A105" s="24"/>
      <c r="B105" s="25"/>
      <c r="C105" s="24"/>
      <c r="D105" s="24"/>
      <c r="E105" s="24"/>
      <c r="F105" s="24"/>
      <c r="G105" s="26"/>
      <c r="H105" s="26"/>
      <c r="I105" s="27"/>
      <c r="J105" s="27"/>
      <c r="K105" s="27"/>
    </row>
    <row r="106" spans="1:11" ht="26.25">
      <c r="A106" s="24"/>
      <c r="B106" s="25"/>
      <c r="C106" s="24"/>
      <c r="D106" s="24"/>
      <c r="E106" s="24"/>
      <c r="F106" s="24"/>
      <c r="G106" s="26"/>
      <c r="H106" s="26"/>
      <c r="I106" s="27"/>
      <c r="J106" s="27"/>
      <c r="K106" s="27"/>
    </row>
    <row r="107" spans="1:11" ht="26.25">
      <c r="A107" s="24"/>
      <c r="B107" s="25"/>
      <c r="C107" s="24"/>
      <c r="D107" s="24"/>
      <c r="E107" s="24"/>
      <c r="F107" s="24"/>
      <c r="G107" s="26"/>
      <c r="H107" s="26"/>
      <c r="I107" s="27"/>
      <c r="J107" s="27"/>
      <c r="K107" s="27"/>
    </row>
    <row r="108" spans="1:11" ht="26.25">
      <c r="A108" s="24"/>
      <c r="B108" s="25"/>
      <c r="C108" s="24"/>
      <c r="D108" s="24"/>
      <c r="E108" s="24"/>
      <c r="F108" s="24"/>
      <c r="G108" s="26"/>
      <c r="H108" s="26"/>
      <c r="I108" s="27"/>
      <c r="J108" s="27"/>
      <c r="K108" s="27"/>
    </row>
    <row r="109" spans="1:11" ht="26.25">
      <c r="A109" s="24"/>
      <c r="B109" s="25"/>
      <c r="C109" s="24"/>
      <c r="D109" s="24"/>
      <c r="E109" s="24"/>
      <c r="F109" s="24"/>
      <c r="G109" s="26"/>
      <c r="H109" s="26"/>
      <c r="I109" s="27"/>
      <c r="J109" s="27"/>
      <c r="K109" s="27"/>
    </row>
    <row r="110" spans="1:11" ht="26.25">
      <c r="A110" s="24"/>
      <c r="B110" s="25"/>
      <c r="C110" s="24"/>
      <c r="D110" s="24"/>
      <c r="E110" s="24"/>
      <c r="F110" s="24"/>
      <c r="G110" s="26"/>
      <c r="H110" s="26"/>
      <c r="I110" s="27"/>
      <c r="J110" s="27"/>
      <c r="K110" s="27"/>
    </row>
    <row r="111" spans="1:11" ht="26.25">
      <c r="A111" s="24"/>
      <c r="B111" s="25"/>
      <c r="C111" s="24"/>
      <c r="D111" s="24"/>
      <c r="E111" s="24"/>
      <c r="F111" s="24"/>
      <c r="G111" s="26"/>
      <c r="H111" s="26"/>
      <c r="I111" s="27"/>
      <c r="J111" s="27"/>
      <c r="K111" s="27"/>
    </row>
    <row r="112" spans="1:11" ht="26.25">
      <c r="A112" s="24"/>
      <c r="B112" s="25"/>
      <c r="C112" s="24"/>
      <c r="D112" s="24"/>
      <c r="E112" s="24"/>
      <c r="F112" s="24"/>
      <c r="G112" s="26"/>
      <c r="H112" s="26"/>
      <c r="I112" s="27"/>
      <c r="J112" s="27"/>
      <c r="K112" s="27"/>
    </row>
    <row r="113" spans="1:11" ht="26.25">
      <c r="A113" s="24"/>
      <c r="B113" s="25"/>
      <c r="C113" s="24"/>
      <c r="D113" s="24"/>
      <c r="E113" s="24"/>
      <c r="F113" s="24"/>
      <c r="G113" s="26"/>
      <c r="H113" s="26"/>
      <c r="I113" s="27"/>
      <c r="J113" s="27"/>
      <c r="K113" s="27"/>
    </row>
    <row r="114" spans="1:11" ht="26.25">
      <c r="A114" s="24"/>
      <c r="B114" s="25"/>
      <c r="C114" s="24"/>
      <c r="D114" s="24"/>
      <c r="E114" s="24"/>
      <c r="F114" s="24"/>
      <c r="G114" s="26"/>
      <c r="H114" s="26"/>
      <c r="I114" s="27"/>
      <c r="J114" s="27"/>
      <c r="K114" s="27"/>
    </row>
    <row r="115" spans="1:11" ht="26.25">
      <c r="A115" s="24"/>
      <c r="B115" s="25"/>
      <c r="C115" s="24"/>
      <c r="D115" s="24"/>
      <c r="E115" s="24"/>
      <c r="F115" s="24"/>
      <c r="G115" s="26"/>
      <c r="H115" s="26"/>
      <c r="I115" s="27"/>
      <c r="J115" s="27"/>
      <c r="K115" s="27"/>
    </row>
    <row r="116" spans="1:11" ht="26.25">
      <c r="A116" s="24"/>
      <c r="B116" s="25"/>
      <c r="C116" s="24"/>
      <c r="D116" s="24"/>
      <c r="E116" s="24"/>
      <c r="F116" s="24"/>
      <c r="G116" s="26"/>
      <c r="H116" s="26"/>
      <c r="I116" s="27"/>
      <c r="J116" s="27"/>
      <c r="K116" s="27"/>
    </row>
    <row r="117" spans="1:11" ht="26.25">
      <c r="A117" s="24"/>
      <c r="B117" s="25"/>
      <c r="C117" s="24"/>
      <c r="D117" s="24"/>
      <c r="E117" s="24"/>
      <c r="F117" s="24"/>
      <c r="G117" s="26"/>
      <c r="H117" s="26"/>
      <c r="I117" s="27"/>
      <c r="J117" s="27"/>
      <c r="K117" s="27"/>
    </row>
    <row r="118" spans="1:11" ht="26.25">
      <c r="A118" s="24"/>
      <c r="B118" s="25"/>
      <c r="C118" s="24"/>
      <c r="D118" s="24"/>
      <c r="E118" s="24"/>
      <c r="F118" s="24"/>
      <c r="G118" s="26"/>
      <c r="H118" s="26"/>
      <c r="I118" s="27"/>
      <c r="J118" s="27"/>
      <c r="K118" s="27"/>
    </row>
    <row r="119" spans="1:11" ht="26.25">
      <c r="A119" s="24"/>
      <c r="B119" s="25"/>
      <c r="C119" s="24"/>
      <c r="D119" s="24"/>
      <c r="E119" s="24"/>
      <c r="F119" s="24"/>
      <c r="G119" s="26"/>
      <c r="H119" s="26"/>
      <c r="I119" s="27"/>
      <c r="J119" s="27"/>
      <c r="K119" s="27"/>
    </row>
    <row r="120" spans="1:11" ht="26.25">
      <c r="A120" s="24"/>
      <c r="B120" s="25"/>
      <c r="C120" s="24"/>
      <c r="D120" s="24"/>
      <c r="E120" s="24"/>
      <c r="F120" s="24"/>
      <c r="G120" s="26"/>
      <c r="H120" s="26"/>
      <c r="I120" s="27"/>
      <c r="J120" s="27"/>
      <c r="K120" s="27"/>
    </row>
    <row r="121" spans="1:11" ht="26.25">
      <c r="A121" s="24"/>
      <c r="B121" s="25"/>
      <c r="C121" s="24"/>
      <c r="D121" s="24"/>
      <c r="E121" s="24"/>
      <c r="F121" s="24"/>
      <c r="G121" s="26"/>
      <c r="H121" s="26"/>
      <c r="I121" s="27"/>
      <c r="J121" s="27"/>
      <c r="K121" s="27"/>
    </row>
    <row r="122" spans="1:11" ht="26.25">
      <c r="A122" s="24"/>
      <c r="B122" s="25"/>
      <c r="C122" s="24"/>
      <c r="D122" s="24"/>
      <c r="E122" s="24"/>
      <c r="F122" s="24"/>
      <c r="G122" s="26"/>
      <c r="H122" s="26"/>
      <c r="I122" s="27"/>
      <c r="J122" s="27"/>
      <c r="K122" s="27"/>
    </row>
    <row r="123" spans="1:11" ht="26.25">
      <c r="A123" s="24"/>
      <c r="B123" s="25"/>
      <c r="C123" s="24"/>
      <c r="D123" s="24"/>
      <c r="E123" s="24"/>
      <c r="F123" s="24"/>
      <c r="G123" s="26"/>
      <c r="H123" s="26"/>
      <c r="I123" s="27"/>
      <c r="J123" s="27"/>
      <c r="K123" s="27"/>
    </row>
    <row r="124" spans="1:11" ht="26.25">
      <c r="A124" s="24"/>
      <c r="B124" s="25"/>
      <c r="C124" s="24"/>
      <c r="D124" s="24"/>
      <c r="E124" s="24"/>
      <c r="F124" s="24"/>
      <c r="G124" s="26"/>
      <c r="H124" s="26"/>
      <c r="I124" s="27"/>
      <c r="J124" s="27"/>
      <c r="K124" s="27"/>
    </row>
    <row r="125" spans="1:11" ht="26.25">
      <c r="A125" s="24"/>
      <c r="B125" s="25"/>
      <c r="C125" s="24"/>
      <c r="D125" s="24"/>
      <c r="E125" s="24"/>
      <c r="F125" s="24"/>
      <c r="G125" s="26"/>
      <c r="H125" s="26"/>
      <c r="I125" s="27"/>
      <c r="J125" s="27"/>
      <c r="K125" s="27"/>
    </row>
    <row r="126" spans="1:11" ht="26.25">
      <c r="A126" s="24"/>
      <c r="B126" s="25"/>
      <c r="C126" s="24"/>
      <c r="D126" s="24"/>
      <c r="E126" s="24"/>
      <c r="F126" s="24"/>
      <c r="G126" s="26"/>
      <c r="H126" s="26"/>
      <c r="I126" s="27"/>
      <c r="J126" s="27"/>
      <c r="K126" s="27"/>
    </row>
    <row r="127" spans="1:11" ht="26.25">
      <c r="A127" s="24"/>
      <c r="B127" s="25"/>
      <c r="C127" s="24"/>
      <c r="D127" s="24"/>
      <c r="E127" s="24"/>
      <c r="F127" s="24"/>
      <c r="G127" s="26"/>
      <c r="H127" s="26"/>
      <c r="I127" s="27"/>
      <c r="J127" s="27"/>
      <c r="K127" s="27"/>
    </row>
    <row r="128" spans="1:11" ht="26.25">
      <c r="A128" s="24"/>
      <c r="B128" s="25"/>
      <c r="C128" s="24"/>
      <c r="D128" s="24"/>
      <c r="E128" s="24"/>
      <c r="F128" s="24"/>
      <c r="G128" s="26"/>
      <c r="H128" s="26"/>
      <c r="I128" s="27"/>
      <c r="J128" s="27"/>
      <c r="K128" s="27"/>
    </row>
    <row r="129" spans="1:11" ht="26.25">
      <c r="A129" s="24"/>
      <c r="B129" s="25"/>
      <c r="C129" s="24"/>
      <c r="D129" s="24"/>
      <c r="E129" s="24"/>
      <c r="F129" s="24"/>
      <c r="G129" s="26"/>
      <c r="H129" s="26"/>
      <c r="I129" s="27"/>
      <c r="J129" s="27"/>
      <c r="K129" s="27"/>
    </row>
    <row r="130" spans="1:11" ht="26.25">
      <c r="A130" s="24"/>
      <c r="B130" s="25"/>
      <c r="C130" s="24"/>
      <c r="D130" s="24"/>
      <c r="E130" s="24"/>
      <c r="F130" s="24"/>
      <c r="G130" s="26"/>
      <c r="H130" s="26"/>
      <c r="I130" s="27"/>
      <c r="J130" s="27"/>
      <c r="K130" s="27"/>
    </row>
    <row r="131" spans="1:11" ht="26.25">
      <c r="A131" s="24"/>
      <c r="B131" s="25"/>
      <c r="C131" s="24"/>
      <c r="D131" s="24"/>
      <c r="E131" s="24"/>
      <c r="F131" s="24"/>
      <c r="G131" s="26"/>
      <c r="H131" s="26"/>
      <c r="I131" s="27"/>
      <c r="J131" s="27"/>
      <c r="K131" s="27"/>
    </row>
    <row r="132" spans="1:11" ht="26.25">
      <c r="A132" s="24"/>
      <c r="B132" s="25"/>
      <c r="C132" s="24"/>
      <c r="D132" s="24"/>
      <c r="E132" s="24"/>
      <c r="F132" s="24"/>
      <c r="G132" s="26"/>
      <c r="H132" s="26"/>
      <c r="I132" s="27"/>
      <c r="J132" s="27"/>
      <c r="K132" s="27"/>
    </row>
    <row r="133" spans="1:11" ht="26.25">
      <c r="A133" s="24"/>
      <c r="B133" s="25"/>
      <c r="C133" s="24"/>
      <c r="D133" s="24"/>
      <c r="E133" s="24"/>
      <c r="F133" s="24"/>
      <c r="G133" s="26"/>
      <c r="H133" s="26"/>
      <c r="I133" s="27"/>
      <c r="J133" s="27"/>
      <c r="K133" s="27"/>
    </row>
    <row r="134" spans="1:11" ht="26.25">
      <c r="A134" s="24"/>
      <c r="B134" s="25"/>
      <c r="C134" s="24"/>
      <c r="D134" s="24"/>
      <c r="E134" s="24"/>
      <c r="F134" s="24"/>
      <c r="G134" s="26"/>
      <c r="H134" s="26"/>
      <c r="I134" s="27"/>
      <c r="J134" s="27"/>
      <c r="K134" s="27"/>
    </row>
    <row r="135" spans="1:11" ht="26.25">
      <c r="A135" s="24"/>
      <c r="B135" s="25"/>
      <c r="C135" s="24"/>
      <c r="D135" s="24"/>
      <c r="E135" s="24"/>
      <c r="F135" s="24"/>
      <c r="G135" s="26"/>
      <c r="H135" s="26"/>
      <c r="I135" s="27"/>
      <c r="J135" s="27"/>
      <c r="K135" s="27"/>
    </row>
    <row r="136" spans="1:11" ht="26.25">
      <c r="A136" s="24"/>
      <c r="B136" s="25"/>
      <c r="C136" s="24"/>
      <c r="D136" s="24"/>
      <c r="E136" s="24"/>
      <c r="F136" s="24"/>
      <c r="G136" s="26"/>
      <c r="H136" s="26"/>
      <c r="I136" s="27"/>
      <c r="J136" s="27"/>
      <c r="K136" s="27"/>
    </row>
    <row r="137" spans="1:11" ht="26.25">
      <c r="A137" s="24"/>
      <c r="B137" s="25"/>
      <c r="C137" s="24"/>
      <c r="D137" s="24"/>
      <c r="E137" s="24"/>
      <c r="F137" s="24"/>
      <c r="G137" s="26"/>
      <c r="H137" s="26"/>
      <c r="I137" s="27"/>
      <c r="J137" s="27"/>
      <c r="K137" s="27"/>
    </row>
    <row r="138" spans="1:11" ht="26.25">
      <c r="A138" s="24"/>
      <c r="B138" s="25"/>
      <c r="C138" s="24"/>
      <c r="D138" s="24"/>
      <c r="E138" s="24"/>
      <c r="F138" s="24"/>
      <c r="G138" s="26"/>
      <c r="H138" s="26"/>
      <c r="I138" s="27"/>
      <c r="J138" s="27"/>
      <c r="K138" s="27"/>
    </row>
    <row r="139" spans="1:11" ht="26.25">
      <c r="A139" s="24"/>
      <c r="B139" s="25"/>
      <c r="C139" s="24"/>
      <c r="D139" s="24"/>
      <c r="E139" s="24"/>
      <c r="F139" s="24"/>
      <c r="G139" s="26"/>
      <c r="H139" s="26"/>
      <c r="I139" s="27"/>
      <c r="J139" s="27"/>
      <c r="K139" s="27"/>
    </row>
    <row r="140" spans="1:11" ht="26.25">
      <c r="A140" s="24"/>
      <c r="B140" s="25"/>
      <c r="C140" s="24"/>
      <c r="D140" s="24"/>
      <c r="E140" s="24"/>
      <c r="F140" s="24"/>
      <c r="G140" s="26"/>
      <c r="H140" s="26"/>
      <c r="I140" s="27"/>
      <c r="J140" s="27"/>
      <c r="K140" s="27"/>
    </row>
    <row r="141" spans="1:11" ht="26.25">
      <c r="A141" s="24"/>
      <c r="B141" s="25"/>
      <c r="C141" s="24"/>
      <c r="D141" s="24"/>
      <c r="E141" s="24"/>
      <c r="F141" s="24"/>
      <c r="G141" s="26"/>
      <c r="H141" s="26"/>
      <c r="I141" s="27"/>
      <c r="J141" s="27"/>
      <c r="K141" s="27"/>
    </row>
    <row r="142" spans="1:11" ht="26.25">
      <c r="A142" s="24"/>
      <c r="B142" s="25"/>
      <c r="C142" s="24"/>
      <c r="D142" s="24"/>
      <c r="E142" s="24"/>
      <c r="F142" s="24"/>
      <c r="G142" s="26"/>
      <c r="H142" s="26"/>
      <c r="I142" s="27"/>
      <c r="J142" s="27"/>
      <c r="K142" s="27"/>
    </row>
    <row r="143" spans="1:11" ht="26.25">
      <c r="A143" s="24"/>
      <c r="B143" s="25"/>
      <c r="C143" s="24"/>
      <c r="D143" s="24"/>
      <c r="E143" s="24"/>
      <c r="F143" s="24"/>
      <c r="G143" s="26"/>
      <c r="H143" s="26"/>
      <c r="I143" s="27"/>
      <c r="J143" s="27"/>
      <c r="K143" s="27"/>
    </row>
    <row r="144" spans="1:11" ht="26.25">
      <c r="A144" s="24"/>
      <c r="B144" s="25"/>
      <c r="C144" s="24"/>
      <c r="D144" s="24"/>
      <c r="E144" s="24"/>
      <c r="F144" s="24"/>
      <c r="G144" s="26"/>
      <c r="H144" s="26"/>
      <c r="I144" s="27"/>
      <c r="J144" s="27"/>
      <c r="K144" s="27"/>
    </row>
    <row r="145" spans="1:11" ht="26.25">
      <c r="A145" s="24"/>
      <c r="B145" s="25"/>
      <c r="C145" s="24"/>
      <c r="D145" s="24"/>
      <c r="E145" s="24"/>
      <c r="F145" s="24"/>
      <c r="G145" s="26"/>
      <c r="H145" s="26"/>
      <c r="I145" s="27"/>
      <c r="J145" s="27"/>
      <c r="K145" s="27"/>
    </row>
    <row r="146" spans="1:11" ht="26.25">
      <c r="A146" s="24"/>
      <c r="B146" s="25"/>
      <c r="C146" s="24"/>
      <c r="D146" s="24"/>
      <c r="E146" s="24"/>
      <c r="F146" s="24"/>
      <c r="G146" s="26"/>
      <c r="H146" s="26"/>
      <c r="I146" s="27"/>
      <c r="J146" s="27"/>
      <c r="K146" s="27"/>
    </row>
    <row r="147" spans="1:11" ht="26.25">
      <c r="A147" s="24"/>
      <c r="B147" s="25"/>
      <c r="C147" s="24"/>
      <c r="D147" s="24"/>
      <c r="E147" s="24"/>
      <c r="F147" s="24"/>
      <c r="G147" s="26"/>
      <c r="H147" s="26"/>
      <c r="I147" s="27"/>
      <c r="J147" s="27"/>
      <c r="K147" s="27"/>
    </row>
    <row r="148" spans="1:11" ht="26.25">
      <c r="A148" s="24"/>
      <c r="B148" s="25"/>
      <c r="C148" s="24"/>
      <c r="D148" s="24"/>
      <c r="E148" s="24"/>
      <c r="F148" s="24"/>
      <c r="G148" s="26"/>
      <c r="H148" s="26"/>
      <c r="I148" s="27"/>
      <c r="J148" s="27"/>
      <c r="K148" s="27"/>
    </row>
    <row r="149" spans="1:11" ht="26.25">
      <c r="A149" s="24"/>
      <c r="B149" s="25"/>
      <c r="C149" s="24"/>
      <c r="D149" s="24"/>
      <c r="E149" s="24"/>
      <c r="F149" s="24"/>
      <c r="G149" s="26"/>
      <c r="H149" s="26"/>
      <c r="I149" s="27"/>
      <c r="J149" s="27"/>
      <c r="K149" s="27"/>
    </row>
    <row r="150" spans="1:11" ht="26.25">
      <c r="A150" s="24"/>
      <c r="B150" s="25"/>
      <c r="C150" s="24"/>
      <c r="D150" s="24"/>
      <c r="E150" s="24"/>
      <c r="F150" s="24"/>
      <c r="G150" s="26"/>
      <c r="H150" s="26"/>
      <c r="I150" s="27"/>
      <c r="J150" s="27"/>
      <c r="K150" s="27"/>
    </row>
    <row r="151" spans="1:11" ht="26.25">
      <c r="A151" s="24"/>
      <c r="B151" s="25"/>
      <c r="C151" s="24"/>
      <c r="D151" s="24"/>
      <c r="E151" s="24"/>
      <c r="F151" s="24"/>
      <c r="G151" s="26"/>
      <c r="H151" s="26"/>
      <c r="I151" s="27"/>
      <c r="J151" s="27"/>
      <c r="K151" s="27"/>
    </row>
    <row r="152" spans="1:11" ht="26.25">
      <c r="A152" s="24"/>
      <c r="B152" s="25"/>
      <c r="C152" s="24"/>
      <c r="D152" s="24"/>
      <c r="E152" s="24"/>
      <c r="F152" s="24"/>
      <c r="G152" s="26"/>
      <c r="H152" s="26"/>
      <c r="I152" s="27"/>
      <c r="J152" s="27"/>
      <c r="K152" s="27"/>
    </row>
    <row r="153" spans="1:11" ht="26.25">
      <c r="A153" s="24"/>
      <c r="B153" s="25"/>
      <c r="C153" s="24"/>
      <c r="D153" s="24"/>
      <c r="E153" s="24"/>
      <c r="F153" s="24"/>
      <c r="G153" s="26"/>
      <c r="H153" s="26"/>
      <c r="I153" s="27"/>
      <c r="J153" s="27"/>
      <c r="K153" s="27"/>
    </row>
    <row r="154" spans="1:11" ht="26.25">
      <c r="A154" s="24"/>
      <c r="B154" s="25"/>
      <c r="C154" s="24"/>
      <c r="D154" s="24"/>
      <c r="E154" s="24"/>
      <c r="F154" s="24"/>
      <c r="G154" s="26"/>
      <c r="H154" s="26"/>
      <c r="I154" s="27"/>
      <c r="J154" s="27"/>
      <c r="K154" s="27"/>
    </row>
    <row r="155" spans="1:11" ht="26.25">
      <c r="A155" s="24"/>
      <c r="B155" s="25"/>
      <c r="C155" s="24"/>
      <c r="D155" s="24"/>
      <c r="E155" s="24"/>
      <c r="F155" s="24"/>
      <c r="G155" s="26"/>
      <c r="H155" s="26"/>
      <c r="I155" s="27"/>
      <c r="J155" s="27"/>
      <c r="K155" s="27"/>
    </row>
    <row r="156" spans="1:11" ht="26.25">
      <c r="A156" s="24"/>
      <c r="B156" s="25"/>
      <c r="C156" s="24"/>
      <c r="D156" s="24"/>
      <c r="E156" s="24"/>
      <c r="F156" s="24"/>
      <c r="G156" s="26"/>
      <c r="H156" s="26"/>
      <c r="I156" s="27"/>
      <c r="J156" s="27"/>
      <c r="K156" s="27"/>
    </row>
    <row r="157" spans="1:11" ht="26.25">
      <c r="A157" s="24"/>
      <c r="B157" s="25"/>
      <c r="C157" s="24"/>
      <c r="D157" s="24"/>
      <c r="E157" s="24"/>
      <c r="F157" s="24"/>
      <c r="G157" s="26"/>
      <c r="H157" s="26"/>
      <c r="I157" s="27"/>
      <c r="J157" s="27"/>
      <c r="K157" s="27"/>
    </row>
    <row r="158" spans="1:11" ht="26.25">
      <c r="A158" s="24"/>
      <c r="B158" s="25"/>
      <c r="C158" s="24"/>
      <c r="D158" s="24"/>
      <c r="E158" s="24"/>
      <c r="F158" s="24"/>
      <c r="G158" s="26"/>
      <c r="H158" s="26"/>
      <c r="I158" s="27"/>
      <c r="J158" s="27"/>
      <c r="K158" s="27"/>
    </row>
    <row r="159" spans="1:11" ht="26.25">
      <c r="A159" s="24"/>
      <c r="B159" s="25"/>
      <c r="C159" s="24"/>
      <c r="D159" s="24"/>
      <c r="E159" s="24"/>
      <c r="F159" s="24"/>
      <c r="G159" s="26"/>
      <c r="H159" s="26"/>
      <c r="I159" s="27"/>
      <c r="J159" s="27"/>
      <c r="K159" s="27"/>
    </row>
    <row r="160" spans="1:11" ht="26.25">
      <c r="A160" s="24"/>
      <c r="B160" s="25"/>
      <c r="C160" s="24"/>
      <c r="D160" s="24"/>
      <c r="E160" s="24"/>
      <c r="F160" s="24"/>
      <c r="G160" s="26"/>
      <c r="H160" s="26"/>
      <c r="I160" s="27"/>
      <c r="J160" s="27"/>
      <c r="K160" s="27"/>
    </row>
    <row r="161" spans="1:11" ht="26.25">
      <c r="A161" s="24"/>
      <c r="B161" s="25"/>
      <c r="C161" s="24"/>
      <c r="D161" s="24"/>
      <c r="E161" s="24"/>
      <c r="F161" s="24"/>
      <c r="G161" s="26"/>
      <c r="H161" s="26"/>
      <c r="I161" s="27"/>
      <c r="J161" s="27"/>
      <c r="K161" s="27"/>
    </row>
    <row r="162" spans="1:11" ht="26.25">
      <c r="A162" s="24"/>
      <c r="B162" s="25"/>
      <c r="C162" s="24"/>
      <c r="D162" s="24"/>
      <c r="E162" s="24"/>
      <c r="F162" s="24"/>
      <c r="G162" s="26"/>
      <c r="H162" s="26"/>
      <c r="I162" s="27"/>
      <c r="J162" s="27"/>
      <c r="K162" s="27"/>
    </row>
    <row r="163" spans="1:11" ht="26.25">
      <c r="A163" s="24"/>
      <c r="B163" s="25"/>
      <c r="C163" s="24"/>
      <c r="D163" s="24"/>
      <c r="E163" s="24"/>
      <c r="F163" s="24"/>
      <c r="G163" s="26"/>
      <c r="H163" s="26"/>
      <c r="I163" s="27"/>
      <c r="J163" s="27"/>
      <c r="K163" s="27"/>
    </row>
    <row r="164" spans="1:11" ht="26.25">
      <c r="A164" s="24"/>
      <c r="B164" s="25"/>
      <c r="C164" s="24"/>
      <c r="D164" s="24"/>
      <c r="E164" s="24"/>
      <c r="F164" s="24"/>
      <c r="G164" s="26"/>
      <c r="H164" s="26"/>
      <c r="I164" s="27"/>
      <c r="J164" s="27"/>
      <c r="K164" s="27"/>
    </row>
    <row r="165" spans="1:11" ht="26.25">
      <c r="A165" s="24"/>
      <c r="B165" s="25"/>
      <c r="C165" s="24"/>
      <c r="D165" s="24"/>
      <c r="E165" s="24"/>
      <c r="F165" s="24"/>
      <c r="G165" s="26"/>
      <c r="H165" s="26"/>
      <c r="I165" s="27"/>
      <c r="J165" s="27"/>
      <c r="K165" s="27"/>
    </row>
    <row r="166" spans="1:11" ht="26.25">
      <c r="A166" s="24"/>
      <c r="B166" s="25"/>
      <c r="C166" s="24"/>
      <c r="D166" s="24"/>
      <c r="E166" s="24"/>
      <c r="F166" s="24"/>
      <c r="G166" s="26"/>
      <c r="H166" s="26"/>
      <c r="I166" s="27"/>
      <c r="J166" s="27"/>
      <c r="K166" s="27"/>
    </row>
    <row r="167" spans="1:11" ht="26.25">
      <c r="A167" s="24"/>
      <c r="B167" s="25"/>
      <c r="C167" s="24"/>
      <c r="D167" s="24"/>
      <c r="E167" s="24"/>
      <c r="F167" s="24"/>
      <c r="G167" s="26"/>
      <c r="H167" s="26"/>
      <c r="I167" s="27"/>
      <c r="J167" s="27"/>
      <c r="K167" s="27"/>
    </row>
    <row r="168" spans="1:11" ht="26.25">
      <c r="A168" s="24"/>
      <c r="B168" s="25"/>
      <c r="C168" s="24"/>
      <c r="D168" s="24"/>
      <c r="E168" s="24"/>
      <c r="F168" s="24"/>
      <c r="G168" s="26"/>
      <c r="H168" s="26"/>
      <c r="I168" s="27"/>
      <c r="J168" s="27"/>
      <c r="K168" s="27"/>
    </row>
    <row r="169" spans="1:11" ht="26.25">
      <c r="A169" s="24"/>
      <c r="B169" s="25"/>
      <c r="C169" s="24"/>
      <c r="D169" s="24"/>
      <c r="E169" s="24"/>
      <c r="F169" s="24"/>
      <c r="G169" s="26"/>
      <c r="H169" s="26"/>
      <c r="I169" s="27"/>
      <c r="J169" s="27"/>
      <c r="K169" s="27"/>
    </row>
    <row r="170" spans="1:11" ht="26.25">
      <c r="A170" s="24"/>
      <c r="B170" s="25"/>
      <c r="C170" s="24"/>
      <c r="D170" s="24"/>
      <c r="E170" s="24"/>
      <c r="F170" s="24"/>
      <c r="G170" s="26"/>
      <c r="H170" s="26"/>
      <c r="I170" s="27"/>
      <c r="J170" s="27"/>
      <c r="K170" s="27"/>
    </row>
    <row r="171" spans="1:11" ht="26.25">
      <c r="A171" s="24"/>
      <c r="B171" s="25"/>
      <c r="C171" s="24"/>
      <c r="D171" s="24"/>
      <c r="E171" s="24"/>
      <c r="F171" s="24"/>
      <c r="G171" s="26"/>
      <c r="H171" s="26"/>
      <c r="I171" s="27"/>
      <c r="J171" s="27"/>
      <c r="K171" s="27"/>
    </row>
    <row r="172" spans="1:11" ht="26.25">
      <c r="A172" s="24"/>
      <c r="B172" s="25"/>
      <c r="C172" s="24"/>
      <c r="D172" s="24"/>
      <c r="E172" s="24"/>
      <c r="F172" s="24"/>
      <c r="G172" s="26"/>
      <c r="H172" s="26"/>
      <c r="I172" s="27"/>
      <c r="J172" s="27"/>
      <c r="K172" s="27"/>
    </row>
    <row r="173" spans="1:11" ht="26.25">
      <c r="A173" s="24"/>
      <c r="B173" s="25"/>
      <c r="C173" s="24"/>
      <c r="D173" s="24"/>
      <c r="E173" s="24"/>
      <c r="F173" s="24"/>
      <c r="G173" s="26"/>
      <c r="H173" s="26"/>
      <c r="I173" s="27"/>
      <c r="J173" s="27"/>
      <c r="K173" s="27"/>
    </row>
    <row r="174" spans="1:11" ht="26.25">
      <c r="A174" s="24"/>
      <c r="B174" s="25"/>
      <c r="C174" s="24"/>
      <c r="D174" s="24"/>
      <c r="E174" s="24"/>
      <c r="F174" s="24"/>
      <c r="G174" s="26"/>
      <c r="H174" s="26"/>
      <c r="I174" s="27"/>
      <c r="J174" s="27"/>
      <c r="K174" s="27"/>
    </row>
    <row r="175" spans="1:11" ht="26.25">
      <c r="A175" s="24"/>
      <c r="B175" s="25"/>
      <c r="C175" s="24"/>
      <c r="D175" s="24"/>
      <c r="E175" s="24"/>
      <c r="F175" s="24"/>
      <c r="G175" s="26"/>
      <c r="H175" s="26"/>
      <c r="I175" s="27"/>
      <c r="J175" s="27"/>
      <c r="K175" s="27"/>
    </row>
    <row r="176" spans="1:11" ht="26.25">
      <c r="A176" s="24"/>
      <c r="B176" s="25"/>
      <c r="C176" s="24"/>
      <c r="D176" s="24"/>
      <c r="E176" s="24"/>
      <c r="F176" s="24"/>
      <c r="G176" s="26"/>
      <c r="H176" s="26"/>
      <c r="I176" s="27"/>
      <c r="J176" s="27"/>
      <c r="K176" s="27"/>
    </row>
    <row r="177" spans="1:11" ht="26.25">
      <c r="A177" s="24"/>
      <c r="B177" s="25"/>
      <c r="C177" s="24"/>
      <c r="D177" s="24"/>
      <c r="E177" s="24"/>
      <c r="F177" s="24"/>
      <c r="G177" s="26"/>
      <c r="H177" s="26"/>
      <c r="I177" s="27"/>
      <c r="J177" s="27"/>
      <c r="K177" s="27"/>
    </row>
    <row r="178" spans="1:11" ht="26.25">
      <c r="A178" s="24"/>
      <c r="B178" s="25"/>
      <c r="C178" s="24"/>
      <c r="D178" s="24"/>
      <c r="E178" s="24"/>
      <c r="F178" s="24"/>
      <c r="G178" s="26"/>
      <c r="H178" s="26"/>
      <c r="I178" s="27"/>
      <c r="J178" s="27"/>
      <c r="K178" s="27"/>
    </row>
    <row r="179" spans="1:11" ht="26.25">
      <c r="A179" s="24"/>
      <c r="B179" s="25"/>
      <c r="C179" s="24"/>
      <c r="D179" s="24"/>
      <c r="E179" s="24"/>
      <c r="F179" s="24"/>
      <c r="G179" s="26"/>
      <c r="H179" s="26"/>
      <c r="I179" s="27"/>
      <c r="J179" s="27"/>
      <c r="K179" s="27"/>
    </row>
    <row r="180" spans="1:11" ht="26.25">
      <c r="A180" s="24"/>
      <c r="B180" s="25"/>
      <c r="C180" s="24"/>
      <c r="D180" s="24"/>
      <c r="E180" s="24"/>
      <c r="F180" s="24"/>
      <c r="G180" s="26"/>
      <c r="H180" s="26"/>
      <c r="I180" s="27"/>
      <c r="J180" s="27"/>
      <c r="K180" s="27"/>
    </row>
    <row r="181" spans="1:11" ht="26.25">
      <c r="A181" s="24"/>
      <c r="B181" s="25"/>
      <c r="C181" s="24"/>
      <c r="D181" s="24"/>
      <c r="E181" s="24"/>
      <c r="F181" s="24"/>
      <c r="G181" s="26"/>
      <c r="H181" s="26"/>
      <c r="I181" s="27"/>
      <c r="J181" s="27"/>
      <c r="K181" s="27"/>
    </row>
    <row r="182" spans="1:11" ht="26.25">
      <c r="A182" s="24"/>
      <c r="B182" s="25"/>
      <c r="C182" s="24"/>
      <c r="D182" s="24"/>
      <c r="E182" s="24"/>
      <c r="F182" s="24"/>
      <c r="G182" s="26"/>
      <c r="H182" s="26"/>
      <c r="I182" s="27"/>
      <c r="J182" s="27"/>
      <c r="K182" s="27"/>
    </row>
    <row r="183" spans="1:11" ht="26.25">
      <c r="A183" s="24"/>
      <c r="B183" s="25"/>
      <c r="C183" s="24"/>
      <c r="D183" s="24"/>
      <c r="E183" s="24"/>
      <c r="F183" s="24"/>
      <c r="G183" s="26"/>
      <c r="H183" s="26"/>
      <c r="I183" s="27"/>
      <c r="J183" s="27"/>
      <c r="K183" s="27"/>
    </row>
    <row r="184" spans="1:11" ht="26.25">
      <c r="A184" s="24"/>
      <c r="B184" s="25"/>
      <c r="C184" s="24"/>
      <c r="D184" s="24"/>
      <c r="E184" s="24"/>
      <c r="F184" s="24"/>
      <c r="G184" s="26"/>
      <c r="H184" s="26"/>
      <c r="I184" s="27"/>
      <c r="J184" s="27"/>
      <c r="K184" s="27"/>
    </row>
    <row r="185" spans="1:11" ht="26.25">
      <c r="A185" s="24"/>
      <c r="B185" s="25"/>
      <c r="C185" s="24"/>
      <c r="D185" s="24"/>
      <c r="E185" s="24"/>
      <c r="F185" s="24"/>
      <c r="G185" s="26"/>
      <c r="H185" s="26"/>
      <c r="I185" s="27"/>
      <c r="J185" s="27"/>
      <c r="K185" s="27"/>
    </row>
    <row r="186" spans="1:11" ht="26.25">
      <c r="A186" s="24"/>
      <c r="B186" s="25"/>
      <c r="C186" s="24"/>
      <c r="D186" s="24"/>
      <c r="E186" s="24"/>
      <c r="F186" s="24"/>
      <c r="G186" s="26"/>
      <c r="H186" s="26"/>
      <c r="I186" s="27"/>
      <c r="J186" s="27"/>
      <c r="K186" s="27"/>
    </row>
    <row r="187" spans="1:11" ht="26.25">
      <c r="A187" s="24"/>
      <c r="B187" s="25"/>
      <c r="C187" s="24"/>
      <c r="D187" s="24"/>
      <c r="E187" s="24"/>
      <c r="F187" s="24"/>
      <c r="G187" s="26"/>
      <c r="H187" s="26"/>
      <c r="I187" s="27"/>
      <c r="J187" s="27"/>
      <c r="K187" s="27"/>
    </row>
    <row r="188" spans="1:11" ht="26.25">
      <c r="A188" s="24"/>
      <c r="B188" s="25"/>
      <c r="C188" s="24"/>
      <c r="D188" s="24"/>
      <c r="E188" s="24"/>
      <c r="F188" s="24"/>
      <c r="G188" s="26"/>
      <c r="H188" s="26"/>
      <c r="I188" s="27"/>
      <c r="J188" s="27"/>
      <c r="K188" s="27"/>
    </row>
    <row r="189" spans="1:11" ht="26.25">
      <c r="A189" s="24"/>
      <c r="B189" s="25"/>
      <c r="C189" s="24"/>
      <c r="D189" s="24"/>
      <c r="E189" s="24"/>
      <c r="F189" s="24"/>
      <c r="G189" s="26"/>
      <c r="H189" s="26"/>
      <c r="I189" s="27"/>
      <c r="J189" s="27"/>
      <c r="K189" s="27"/>
    </row>
    <row r="190" spans="1:11" ht="26.25">
      <c r="A190" s="24"/>
      <c r="B190" s="25"/>
      <c r="C190" s="24"/>
      <c r="D190" s="24"/>
      <c r="E190" s="24"/>
      <c r="F190" s="24"/>
      <c r="G190" s="26"/>
      <c r="H190" s="26"/>
      <c r="I190" s="27"/>
      <c r="J190" s="27"/>
      <c r="K190" s="27"/>
    </row>
    <row r="191" spans="1:11" ht="26.25">
      <c r="A191" s="24"/>
      <c r="B191" s="25"/>
      <c r="C191" s="24"/>
      <c r="D191" s="24"/>
      <c r="E191" s="24"/>
      <c r="F191" s="24"/>
      <c r="G191" s="26"/>
      <c r="H191" s="26"/>
      <c r="I191" s="27"/>
      <c r="J191" s="27"/>
      <c r="K191" s="27"/>
    </row>
    <row r="192" spans="1:11" ht="26.25">
      <c r="A192" s="24"/>
      <c r="B192" s="25"/>
      <c r="C192" s="24"/>
      <c r="D192" s="24"/>
      <c r="E192" s="24"/>
      <c r="F192" s="24"/>
      <c r="G192" s="26"/>
      <c r="H192" s="26"/>
      <c r="I192" s="27"/>
      <c r="J192" s="27"/>
      <c r="K192" s="27"/>
    </row>
    <row r="193" spans="1:11" ht="26.25">
      <c r="A193" s="24"/>
      <c r="B193" s="25"/>
      <c r="C193" s="24"/>
      <c r="D193" s="24"/>
      <c r="E193" s="24"/>
      <c r="F193" s="24"/>
      <c r="G193" s="26"/>
      <c r="H193" s="26"/>
      <c r="I193" s="27"/>
      <c r="J193" s="27"/>
      <c r="K193" s="27"/>
    </row>
    <row r="194" spans="1:11" ht="26.25">
      <c r="A194" s="24"/>
      <c r="B194" s="25"/>
      <c r="C194" s="24"/>
      <c r="D194" s="24"/>
      <c r="E194" s="24"/>
      <c r="F194" s="24"/>
      <c r="G194" s="26"/>
      <c r="H194" s="26"/>
      <c r="I194" s="27"/>
      <c r="J194" s="27"/>
      <c r="K194" s="27"/>
    </row>
    <row r="195" spans="1:11" ht="26.25">
      <c r="A195" s="24"/>
      <c r="B195" s="25"/>
      <c r="C195" s="24"/>
      <c r="D195" s="24"/>
      <c r="E195" s="24"/>
      <c r="F195" s="24"/>
      <c r="G195" s="26"/>
      <c r="H195" s="26"/>
      <c r="I195" s="27"/>
      <c r="J195" s="27"/>
      <c r="K195" s="27"/>
    </row>
    <row r="196" spans="1:11" ht="26.25">
      <c r="A196" s="24"/>
      <c r="B196" s="25"/>
      <c r="C196" s="24"/>
      <c r="D196" s="24"/>
      <c r="E196" s="24"/>
      <c r="F196" s="24"/>
      <c r="G196" s="26"/>
      <c r="H196" s="26"/>
      <c r="I196" s="27"/>
      <c r="J196" s="27"/>
      <c r="K196" s="27"/>
    </row>
    <row r="197" spans="1:11" ht="26.25">
      <c r="A197" s="24"/>
      <c r="B197" s="25"/>
      <c r="C197" s="24"/>
      <c r="D197" s="24"/>
      <c r="E197" s="24"/>
      <c r="F197" s="24"/>
      <c r="G197" s="26"/>
      <c r="H197" s="26"/>
      <c r="I197" s="27"/>
      <c r="J197" s="27"/>
      <c r="K197" s="27"/>
    </row>
    <row r="198" spans="2:6" ht="26.25">
      <c r="B198" s="25"/>
      <c r="C198" s="24"/>
      <c r="D198" s="24"/>
      <c r="E198" s="24"/>
      <c r="F198" s="24"/>
    </row>
  </sheetData>
  <sheetProtection/>
  <autoFilter ref="A2:AF50"/>
  <mergeCells count="2">
    <mergeCell ref="A1:F1"/>
    <mergeCell ref="Q1:R1"/>
  </mergeCells>
  <printOptions horizontalCentered="1" verticalCentered="1"/>
  <pageMargins left="0.7086614173228347" right="0.1968503937007874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42"/>
  <sheetViews>
    <sheetView zoomScale="40" zoomScaleNormal="40" zoomScalePageLayoutView="0" workbookViewId="0" topLeftCell="A1">
      <pane xSplit="1" ySplit="2" topLeftCell="B3" activePane="bottomRight" state="frozen"/>
      <selection pane="topLeft" activeCell="A3" sqref="A3:C4"/>
      <selection pane="topRight" activeCell="A3" sqref="A3:C4"/>
      <selection pane="bottomLeft" activeCell="A3" sqref="A3:C4"/>
      <selection pane="bottomRight" activeCell="M41" sqref="M41"/>
    </sheetView>
  </sheetViews>
  <sheetFormatPr defaultColWidth="11.421875" defaultRowHeight="15"/>
  <cols>
    <col min="1" max="1" width="19.421875" style="1" customWidth="1"/>
    <col min="2" max="2" width="32.00390625" style="1" customWidth="1"/>
    <col min="3" max="4" width="30.7109375" style="1" customWidth="1"/>
    <col min="5" max="5" width="11.8515625" style="1" customWidth="1"/>
    <col min="6" max="7" width="23.421875" style="62" customWidth="1"/>
    <col min="8" max="10" width="23.421875" style="1" customWidth="1"/>
    <col min="11" max="16384" width="11.421875" style="1" customWidth="1"/>
  </cols>
  <sheetData>
    <row r="1" spans="1:17" ht="46.5">
      <c r="A1" s="71"/>
      <c r="B1" s="71"/>
      <c r="C1" s="71"/>
      <c r="D1" s="71"/>
      <c r="E1" s="71"/>
      <c r="F1" s="61" t="s">
        <v>0</v>
      </c>
      <c r="G1" s="61" t="s">
        <v>3</v>
      </c>
      <c r="H1" s="51" t="s">
        <v>4</v>
      </c>
      <c r="I1" s="51" t="s">
        <v>5</v>
      </c>
      <c r="J1" s="51" t="s">
        <v>6</v>
      </c>
      <c r="K1" s="51" t="s">
        <v>0</v>
      </c>
      <c r="L1" s="51" t="s">
        <v>17</v>
      </c>
      <c r="M1" s="51" t="s">
        <v>4</v>
      </c>
      <c r="N1" s="51" t="s">
        <v>18</v>
      </c>
      <c r="O1" s="51" t="s">
        <v>19</v>
      </c>
      <c r="P1" s="66" t="s">
        <v>2</v>
      </c>
      <c r="Q1" s="66"/>
    </row>
    <row r="2" spans="1:17" s="6" customFormat="1" ht="26.25">
      <c r="A2" s="5" t="s">
        <v>9</v>
      </c>
      <c r="B2" s="5" t="s">
        <v>12</v>
      </c>
      <c r="C2" s="5" t="s">
        <v>11</v>
      </c>
      <c r="D2" s="5" t="s">
        <v>10</v>
      </c>
      <c r="E2" s="5" t="s">
        <v>13</v>
      </c>
      <c r="F2" s="61" t="s">
        <v>8</v>
      </c>
      <c r="G2" s="61" t="s">
        <v>8</v>
      </c>
      <c r="H2" s="51" t="s">
        <v>7</v>
      </c>
      <c r="I2" s="51" t="s">
        <v>7</v>
      </c>
      <c r="J2" s="51" t="s">
        <v>7</v>
      </c>
      <c r="K2" s="54" t="s">
        <v>16</v>
      </c>
      <c r="L2" s="54" t="s">
        <v>16</v>
      </c>
      <c r="M2" s="54" t="s">
        <v>16</v>
      </c>
      <c r="N2" s="54" t="s">
        <v>16</v>
      </c>
      <c r="O2" s="54" t="s">
        <v>16</v>
      </c>
      <c r="P2" s="54" t="s">
        <v>1</v>
      </c>
      <c r="Q2" s="54" t="s">
        <v>16</v>
      </c>
    </row>
    <row r="3" spans="1:17" ht="26.25">
      <c r="A3" s="55">
        <v>10</v>
      </c>
      <c r="B3" s="56" t="s">
        <v>74</v>
      </c>
      <c r="C3" s="56" t="s">
        <v>75</v>
      </c>
      <c r="D3" s="56" t="s">
        <v>76</v>
      </c>
      <c r="E3" s="56" t="s">
        <v>53</v>
      </c>
      <c r="F3" s="57">
        <v>8.09</v>
      </c>
      <c r="G3" s="57">
        <v>9.79</v>
      </c>
      <c r="H3" s="7">
        <v>30</v>
      </c>
      <c r="I3" s="7">
        <v>11</v>
      </c>
      <c r="J3" s="7">
        <v>15</v>
      </c>
      <c r="K3" s="7">
        <f aca="true" t="shared" si="0" ref="K3:K27">RANK(F3,F$3:F$27,1)</f>
        <v>4</v>
      </c>
      <c r="L3" s="7">
        <f aca="true" t="shared" si="1" ref="L3:L27">RANK(G3,G$3:G$27,1)</f>
        <v>6</v>
      </c>
      <c r="M3" s="7">
        <f aca="true" t="shared" si="2" ref="M3:M27">RANK(H3,H$3:H$27,0)</f>
        <v>2</v>
      </c>
      <c r="N3" s="7">
        <f aca="true" t="shared" si="3" ref="N3:N27">RANK(I3,I$3:I$27,0)</f>
        <v>1</v>
      </c>
      <c r="O3" s="7">
        <f aca="true" t="shared" si="4" ref="O3:O27">RANK(J3,J$3:J$27,0)</f>
        <v>1</v>
      </c>
      <c r="P3" s="7">
        <f aca="true" t="shared" si="5" ref="P3:P27">SUM(K3:O3)</f>
        <v>14</v>
      </c>
      <c r="Q3" s="13">
        <f aca="true" t="shared" si="6" ref="Q3:Q27">RANK(P3,P$3:P$27,1)</f>
        <v>1</v>
      </c>
    </row>
    <row r="4" spans="1:17" ht="26.25">
      <c r="A4" s="55">
        <v>11</v>
      </c>
      <c r="B4" s="56" t="s">
        <v>196</v>
      </c>
      <c r="C4" s="56" t="s">
        <v>141</v>
      </c>
      <c r="D4" s="56" t="s">
        <v>192</v>
      </c>
      <c r="E4" s="56" t="s">
        <v>53</v>
      </c>
      <c r="F4" s="57">
        <v>8.22</v>
      </c>
      <c r="G4" s="57">
        <v>9.81</v>
      </c>
      <c r="H4" s="7">
        <v>32</v>
      </c>
      <c r="I4" s="7">
        <v>11</v>
      </c>
      <c r="J4" s="7">
        <v>12</v>
      </c>
      <c r="K4" s="7">
        <f t="shared" si="0"/>
        <v>6</v>
      </c>
      <c r="L4" s="7">
        <f t="shared" si="1"/>
        <v>7</v>
      </c>
      <c r="M4" s="7">
        <f t="shared" si="2"/>
        <v>1</v>
      </c>
      <c r="N4" s="7">
        <f t="shared" si="3"/>
        <v>1</v>
      </c>
      <c r="O4" s="7">
        <f t="shared" si="4"/>
        <v>3</v>
      </c>
      <c r="P4" s="7">
        <f t="shared" si="5"/>
        <v>18</v>
      </c>
      <c r="Q4" s="13">
        <f t="shared" si="6"/>
        <v>2</v>
      </c>
    </row>
    <row r="5" spans="1:17" ht="26.25">
      <c r="A5" s="55">
        <v>11</v>
      </c>
      <c r="B5" s="56" t="s">
        <v>50</v>
      </c>
      <c r="C5" s="56" t="s">
        <v>49</v>
      </c>
      <c r="D5" s="56" t="s">
        <v>199</v>
      </c>
      <c r="E5" s="56" t="s">
        <v>52</v>
      </c>
      <c r="F5" s="57">
        <v>8</v>
      </c>
      <c r="G5" s="57">
        <v>9.5</v>
      </c>
      <c r="H5" s="7">
        <v>24</v>
      </c>
      <c r="I5" s="7">
        <v>10</v>
      </c>
      <c r="J5" s="7">
        <v>12</v>
      </c>
      <c r="K5" s="7">
        <f t="shared" si="0"/>
        <v>1</v>
      </c>
      <c r="L5" s="7">
        <f t="shared" si="1"/>
        <v>4</v>
      </c>
      <c r="M5" s="7">
        <f t="shared" si="2"/>
        <v>10</v>
      </c>
      <c r="N5" s="7">
        <f t="shared" si="3"/>
        <v>4</v>
      </c>
      <c r="O5" s="7">
        <f t="shared" si="4"/>
        <v>3</v>
      </c>
      <c r="P5" s="7">
        <f t="shared" si="5"/>
        <v>22</v>
      </c>
      <c r="Q5" s="13">
        <f t="shared" si="6"/>
        <v>3</v>
      </c>
    </row>
    <row r="6" spans="1:17" ht="26.25">
      <c r="A6" s="55">
        <v>11</v>
      </c>
      <c r="B6" s="56" t="s">
        <v>156</v>
      </c>
      <c r="C6" s="56" t="s">
        <v>155</v>
      </c>
      <c r="D6" s="56" t="s">
        <v>63</v>
      </c>
      <c r="E6" s="56" t="s">
        <v>52</v>
      </c>
      <c r="F6" s="57">
        <v>8.54</v>
      </c>
      <c r="G6" s="57">
        <v>9.31</v>
      </c>
      <c r="H6" s="7">
        <v>27</v>
      </c>
      <c r="I6" s="7">
        <v>11</v>
      </c>
      <c r="J6" s="7">
        <v>10</v>
      </c>
      <c r="K6" s="7">
        <f t="shared" si="0"/>
        <v>9</v>
      </c>
      <c r="L6" s="7">
        <f t="shared" si="1"/>
        <v>2</v>
      </c>
      <c r="M6" s="7">
        <f t="shared" si="2"/>
        <v>5</v>
      </c>
      <c r="N6" s="7">
        <f t="shared" si="3"/>
        <v>1</v>
      </c>
      <c r="O6" s="7">
        <f t="shared" si="4"/>
        <v>9</v>
      </c>
      <c r="P6" s="7">
        <f t="shared" si="5"/>
        <v>26</v>
      </c>
      <c r="Q6" s="13">
        <f t="shared" si="6"/>
        <v>4</v>
      </c>
    </row>
    <row r="7" spans="1:17" ht="26.25">
      <c r="A7" s="55">
        <v>11</v>
      </c>
      <c r="B7" s="56" t="s">
        <v>111</v>
      </c>
      <c r="C7" s="56" t="s">
        <v>110</v>
      </c>
      <c r="D7" s="56" t="s">
        <v>112</v>
      </c>
      <c r="E7" s="56" t="s">
        <v>52</v>
      </c>
      <c r="F7" s="57">
        <v>8.06</v>
      </c>
      <c r="G7" s="57">
        <v>9.84</v>
      </c>
      <c r="H7" s="7">
        <v>25</v>
      </c>
      <c r="I7" s="7">
        <v>10</v>
      </c>
      <c r="J7" s="7">
        <v>12</v>
      </c>
      <c r="K7" s="7">
        <f t="shared" si="0"/>
        <v>2</v>
      </c>
      <c r="L7" s="7">
        <f t="shared" si="1"/>
        <v>8</v>
      </c>
      <c r="M7" s="7">
        <f t="shared" si="2"/>
        <v>9</v>
      </c>
      <c r="N7" s="7">
        <f t="shared" si="3"/>
        <v>4</v>
      </c>
      <c r="O7" s="7">
        <f t="shared" si="4"/>
        <v>3</v>
      </c>
      <c r="P7" s="7">
        <f t="shared" si="5"/>
        <v>26</v>
      </c>
      <c r="Q7" s="13">
        <f t="shared" si="6"/>
        <v>4</v>
      </c>
    </row>
    <row r="8" spans="1:17" ht="26.25">
      <c r="A8" s="55">
        <v>10</v>
      </c>
      <c r="B8" s="56" t="s">
        <v>143</v>
      </c>
      <c r="C8" s="56" t="s">
        <v>142</v>
      </c>
      <c r="D8" s="56" t="s">
        <v>47</v>
      </c>
      <c r="E8" s="56" t="s">
        <v>53</v>
      </c>
      <c r="F8" s="57">
        <v>8.61</v>
      </c>
      <c r="G8" s="57">
        <v>10</v>
      </c>
      <c r="H8" s="7">
        <v>30</v>
      </c>
      <c r="I8" s="7">
        <v>10</v>
      </c>
      <c r="J8" s="7">
        <v>12</v>
      </c>
      <c r="K8" s="7">
        <f t="shared" si="0"/>
        <v>12</v>
      </c>
      <c r="L8" s="7">
        <f t="shared" si="1"/>
        <v>9</v>
      </c>
      <c r="M8" s="7">
        <f t="shared" si="2"/>
        <v>2</v>
      </c>
      <c r="N8" s="7">
        <f t="shared" si="3"/>
        <v>4</v>
      </c>
      <c r="O8" s="7">
        <f t="shared" si="4"/>
        <v>3</v>
      </c>
      <c r="P8" s="7">
        <f t="shared" si="5"/>
        <v>30</v>
      </c>
      <c r="Q8" s="13">
        <f t="shared" si="6"/>
        <v>6</v>
      </c>
    </row>
    <row r="9" spans="1:17" ht="26.25">
      <c r="A9" s="55">
        <v>10</v>
      </c>
      <c r="B9" s="56" t="s">
        <v>68</v>
      </c>
      <c r="C9" s="56" t="s">
        <v>69</v>
      </c>
      <c r="D9" s="56" t="s">
        <v>67</v>
      </c>
      <c r="E9" s="56" t="s">
        <v>53</v>
      </c>
      <c r="F9" s="57">
        <v>8.07</v>
      </c>
      <c r="G9" s="57">
        <v>9.44</v>
      </c>
      <c r="H9" s="7">
        <v>21</v>
      </c>
      <c r="I9" s="7">
        <v>10</v>
      </c>
      <c r="J9" s="7">
        <v>10</v>
      </c>
      <c r="K9" s="7">
        <f t="shared" si="0"/>
        <v>3</v>
      </c>
      <c r="L9" s="7">
        <f t="shared" si="1"/>
        <v>3</v>
      </c>
      <c r="M9" s="7">
        <f t="shared" si="2"/>
        <v>19</v>
      </c>
      <c r="N9" s="7">
        <f t="shared" si="3"/>
        <v>4</v>
      </c>
      <c r="O9" s="7">
        <f t="shared" si="4"/>
        <v>9</v>
      </c>
      <c r="P9" s="7">
        <f t="shared" si="5"/>
        <v>38</v>
      </c>
      <c r="Q9" s="13">
        <f t="shared" si="6"/>
        <v>7</v>
      </c>
    </row>
    <row r="10" spans="1:17" ht="26.25">
      <c r="A10" s="55">
        <v>10</v>
      </c>
      <c r="B10" s="56" t="s">
        <v>105</v>
      </c>
      <c r="C10" s="56" t="s">
        <v>157</v>
      </c>
      <c r="D10" s="56" t="s">
        <v>76</v>
      </c>
      <c r="E10" s="56" t="s">
        <v>53</v>
      </c>
      <c r="F10" s="57">
        <v>8.5</v>
      </c>
      <c r="G10" s="57">
        <v>10.06</v>
      </c>
      <c r="H10" s="7">
        <v>22</v>
      </c>
      <c r="I10" s="7">
        <v>10</v>
      </c>
      <c r="J10" s="7">
        <v>15</v>
      </c>
      <c r="K10" s="7">
        <f t="shared" si="0"/>
        <v>8</v>
      </c>
      <c r="L10" s="7">
        <f t="shared" si="1"/>
        <v>11</v>
      </c>
      <c r="M10" s="7">
        <f t="shared" si="2"/>
        <v>16</v>
      </c>
      <c r="N10" s="7">
        <f t="shared" si="3"/>
        <v>4</v>
      </c>
      <c r="O10" s="7">
        <f t="shared" si="4"/>
        <v>1</v>
      </c>
      <c r="P10" s="7">
        <f t="shared" si="5"/>
        <v>40</v>
      </c>
      <c r="Q10" s="13">
        <f t="shared" si="6"/>
        <v>8</v>
      </c>
    </row>
    <row r="11" spans="1:17" ht="26.25">
      <c r="A11" s="55">
        <v>11</v>
      </c>
      <c r="B11" s="56" t="s">
        <v>113</v>
      </c>
      <c r="C11" s="56" t="s">
        <v>62</v>
      </c>
      <c r="D11" s="56" t="s">
        <v>112</v>
      </c>
      <c r="E11" s="56" t="s">
        <v>52</v>
      </c>
      <c r="F11" s="57">
        <v>8.63</v>
      </c>
      <c r="G11" s="57">
        <v>11.38</v>
      </c>
      <c r="H11" s="7">
        <v>28</v>
      </c>
      <c r="I11" s="7">
        <v>10</v>
      </c>
      <c r="J11" s="7">
        <v>12</v>
      </c>
      <c r="K11" s="7">
        <f t="shared" si="0"/>
        <v>14</v>
      </c>
      <c r="L11" s="7">
        <f t="shared" si="1"/>
        <v>21</v>
      </c>
      <c r="M11" s="7">
        <f t="shared" si="2"/>
        <v>4</v>
      </c>
      <c r="N11" s="7">
        <f t="shared" si="3"/>
        <v>4</v>
      </c>
      <c r="O11" s="7">
        <f t="shared" si="4"/>
        <v>3</v>
      </c>
      <c r="P11" s="7">
        <f t="shared" si="5"/>
        <v>46</v>
      </c>
      <c r="Q11" s="13">
        <f t="shared" si="6"/>
        <v>9</v>
      </c>
    </row>
    <row r="12" spans="1:17" ht="26.25">
      <c r="A12" s="55">
        <v>10</v>
      </c>
      <c r="B12" s="56" t="s">
        <v>186</v>
      </c>
      <c r="C12" s="56" t="s">
        <v>187</v>
      </c>
      <c r="D12" s="56" t="s">
        <v>40</v>
      </c>
      <c r="E12" s="56" t="s">
        <v>52</v>
      </c>
      <c r="F12" s="57">
        <v>8.11</v>
      </c>
      <c r="G12" s="57">
        <v>9.26</v>
      </c>
      <c r="H12" s="7">
        <v>20</v>
      </c>
      <c r="I12" s="7">
        <v>9</v>
      </c>
      <c r="J12" s="7">
        <v>10</v>
      </c>
      <c r="K12" s="7">
        <f t="shared" si="0"/>
        <v>5</v>
      </c>
      <c r="L12" s="7">
        <f t="shared" si="1"/>
        <v>1</v>
      </c>
      <c r="M12" s="7">
        <f t="shared" si="2"/>
        <v>22</v>
      </c>
      <c r="N12" s="7">
        <f t="shared" si="3"/>
        <v>13</v>
      </c>
      <c r="O12" s="7">
        <f t="shared" si="4"/>
        <v>9</v>
      </c>
      <c r="P12" s="7">
        <f t="shared" si="5"/>
        <v>50</v>
      </c>
      <c r="Q12" s="13">
        <f t="shared" si="6"/>
        <v>10</v>
      </c>
    </row>
    <row r="13" spans="1:17" ht="26.25">
      <c r="A13" s="55">
        <v>10</v>
      </c>
      <c r="B13" s="56" t="s">
        <v>128</v>
      </c>
      <c r="C13" s="56" t="s">
        <v>127</v>
      </c>
      <c r="D13" s="56" t="s">
        <v>77</v>
      </c>
      <c r="E13" s="56" t="s">
        <v>53</v>
      </c>
      <c r="F13" s="57">
        <v>8.59</v>
      </c>
      <c r="G13" s="57">
        <v>9.69</v>
      </c>
      <c r="H13" s="7">
        <v>21</v>
      </c>
      <c r="I13" s="7">
        <v>10</v>
      </c>
      <c r="J13" s="7">
        <v>9</v>
      </c>
      <c r="K13" s="7">
        <f t="shared" si="0"/>
        <v>10</v>
      </c>
      <c r="L13" s="7">
        <f t="shared" si="1"/>
        <v>5</v>
      </c>
      <c r="M13" s="7">
        <f t="shared" si="2"/>
        <v>19</v>
      </c>
      <c r="N13" s="7">
        <f t="shared" si="3"/>
        <v>4</v>
      </c>
      <c r="O13" s="7">
        <f t="shared" si="4"/>
        <v>13</v>
      </c>
      <c r="P13" s="7">
        <f t="shared" si="5"/>
        <v>51</v>
      </c>
      <c r="Q13" s="13">
        <f t="shared" si="6"/>
        <v>11</v>
      </c>
    </row>
    <row r="14" spans="1:17" ht="26.25">
      <c r="A14" s="55">
        <v>11</v>
      </c>
      <c r="B14" s="56" t="s">
        <v>86</v>
      </c>
      <c r="C14" s="56" t="s">
        <v>195</v>
      </c>
      <c r="D14" s="56" t="s">
        <v>192</v>
      </c>
      <c r="E14" s="56" t="s">
        <v>52</v>
      </c>
      <c r="F14" s="57">
        <v>8.47</v>
      </c>
      <c r="G14" s="57">
        <v>10.38</v>
      </c>
      <c r="H14" s="7">
        <v>26</v>
      </c>
      <c r="I14" s="7">
        <v>9</v>
      </c>
      <c r="J14" s="7">
        <v>8</v>
      </c>
      <c r="K14" s="7">
        <f t="shared" si="0"/>
        <v>7</v>
      </c>
      <c r="L14" s="7">
        <f t="shared" si="1"/>
        <v>12</v>
      </c>
      <c r="M14" s="7">
        <f t="shared" si="2"/>
        <v>8</v>
      </c>
      <c r="N14" s="7">
        <f t="shared" si="3"/>
        <v>13</v>
      </c>
      <c r="O14" s="7">
        <f t="shared" si="4"/>
        <v>17</v>
      </c>
      <c r="P14" s="7">
        <f t="shared" si="5"/>
        <v>57</v>
      </c>
      <c r="Q14" s="13">
        <f t="shared" si="6"/>
        <v>12</v>
      </c>
    </row>
    <row r="15" spans="1:17" ht="26.25">
      <c r="A15" s="55">
        <v>10</v>
      </c>
      <c r="B15" s="56" t="s">
        <v>140</v>
      </c>
      <c r="C15" s="56" t="s">
        <v>139</v>
      </c>
      <c r="D15" s="56" t="s">
        <v>47</v>
      </c>
      <c r="E15" s="56" t="s">
        <v>52</v>
      </c>
      <c r="F15" s="57">
        <v>8.95</v>
      </c>
      <c r="G15" s="57">
        <v>10.47</v>
      </c>
      <c r="H15" s="7">
        <v>23</v>
      </c>
      <c r="I15" s="7">
        <v>10</v>
      </c>
      <c r="J15" s="7">
        <v>10</v>
      </c>
      <c r="K15" s="7">
        <f t="shared" si="0"/>
        <v>20</v>
      </c>
      <c r="L15" s="7">
        <f t="shared" si="1"/>
        <v>13</v>
      </c>
      <c r="M15" s="7">
        <f t="shared" si="2"/>
        <v>12</v>
      </c>
      <c r="N15" s="7">
        <f t="shared" si="3"/>
        <v>4</v>
      </c>
      <c r="O15" s="7">
        <f t="shared" si="4"/>
        <v>9</v>
      </c>
      <c r="P15" s="7">
        <f t="shared" si="5"/>
        <v>58</v>
      </c>
      <c r="Q15" s="13">
        <f t="shared" si="6"/>
        <v>13</v>
      </c>
    </row>
    <row r="16" spans="1:17" ht="26.25">
      <c r="A16" s="55">
        <v>10</v>
      </c>
      <c r="B16" s="56" t="s">
        <v>130</v>
      </c>
      <c r="C16" s="56" t="s">
        <v>141</v>
      </c>
      <c r="D16" s="56" t="s">
        <v>47</v>
      </c>
      <c r="E16" s="56" t="s">
        <v>52</v>
      </c>
      <c r="F16" s="57">
        <v>8.6</v>
      </c>
      <c r="G16" s="57">
        <v>10.75</v>
      </c>
      <c r="H16" s="7">
        <v>23</v>
      </c>
      <c r="I16" s="7">
        <v>9</v>
      </c>
      <c r="J16" s="7">
        <v>9</v>
      </c>
      <c r="K16" s="7">
        <f t="shared" si="0"/>
        <v>11</v>
      </c>
      <c r="L16" s="7">
        <f t="shared" si="1"/>
        <v>16</v>
      </c>
      <c r="M16" s="7">
        <f t="shared" si="2"/>
        <v>12</v>
      </c>
      <c r="N16" s="7">
        <f t="shared" si="3"/>
        <v>13</v>
      </c>
      <c r="O16" s="7">
        <f t="shared" si="4"/>
        <v>13</v>
      </c>
      <c r="P16" s="7">
        <f t="shared" si="5"/>
        <v>65</v>
      </c>
      <c r="Q16" s="13">
        <f t="shared" si="6"/>
        <v>14</v>
      </c>
    </row>
    <row r="17" spans="1:17" ht="26.25">
      <c r="A17" s="55">
        <v>11</v>
      </c>
      <c r="B17" s="56" t="s">
        <v>41</v>
      </c>
      <c r="C17" s="56" t="s">
        <v>85</v>
      </c>
      <c r="D17" s="56" t="s">
        <v>199</v>
      </c>
      <c r="E17" s="56" t="s">
        <v>52</v>
      </c>
      <c r="F17" s="57">
        <v>8.62</v>
      </c>
      <c r="G17" s="57">
        <v>10</v>
      </c>
      <c r="H17" s="7">
        <v>22</v>
      </c>
      <c r="I17" s="7">
        <v>10</v>
      </c>
      <c r="J17" s="7">
        <v>4</v>
      </c>
      <c r="K17" s="7">
        <f t="shared" si="0"/>
        <v>13</v>
      </c>
      <c r="L17" s="7">
        <f t="shared" si="1"/>
        <v>9</v>
      </c>
      <c r="M17" s="7">
        <f t="shared" si="2"/>
        <v>16</v>
      </c>
      <c r="N17" s="7">
        <f t="shared" si="3"/>
        <v>4</v>
      </c>
      <c r="O17" s="7">
        <f t="shared" si="4"/>
        <v>23</v>
      </c>
      <c r="P17" s="7">
        <f t="shared" si="5"/>
        <v>65</v>
      </c>
      <c r="Q17" s="13">
        <f t="shared" si="6"/>
        <v>14</v>
      </c>
    </row>
    <row r="18" spans="1:17" ht="26.25">
      <c r="A18" s="55">
        <v>10</v>
      </c>
      <c r="B18" s="56" t="s">
        <v>159</v>
      </c>
      <c r="C18" s="56" t="s">
        <v>158</v>
      </c>
      <c r="D18" s="56" t="s">
        <v>76</v>
      </c>
      <c r="E18" s="56" t="s">
        <v>52</v>
      </c>
      <c r="F18" s="57">
        <v>8.78</v>
      </c>
      <c r="G18" s="57">
        <v>11.1</v>
      </c>
      <c r="H18" s="7">
        <v>23</v>
      </c>
      <c r="I18" s="7">
        <v>9</v>
      </c>
      <c r="J18" s="7">
        <v>11</v>
      </c>
      <c r="K18" s="7">
        <f t="shared" si="0"/>
        <v>16</v>
      </c>
      <c r="L18" s="7">
        <f t="shared" si="1"/>
        <v>18</v>
      </c>
      <c r="M18" s="7">
        <f t="shared" si="2"/>
        <v>12</v>
      </c>
      <c r="N18" s="7">
        <f t="shared" si="3"/>
        <v>13</v>
      </c>
      <c r="O18" s="7">
        <f t="shared" si="4"/>
        <v>8</v>
      </c>
      <c r="P18" s="7">
        <f t="shared" si="5"/>
        <v>67</v>
      </c>
      <c r="Q18" s="13">
        <f t="shared" si="6"/>
        <v>16</v>
      </c>
    </row>
    <row r="19" spans="1:17" ht="26.25">
      <c r="A19" s="55">
        <v>10</v>
      </c>
      <c r="B19" s="56" t="s">
        <v>185</v>
      </c>
      <c r="C19" s="56" t="s">
        <v>85</v>
      </c>
      <c r="D19" s="56" t="s">
        <v>40</v>
      </c>
      <c r="E19" s="56" t="s">
        <v>52</v>
      </c>
      <c r="F19" s="57">
        <v>8.88</v>
      </c>
      <c r="G19" s="57">
        <v>10.52</v>
      </c>
      <c r="H19" s="7">
        <v>27</v>
      </c>
      <c r="I19" s="7">
        <v>9</v>
      </c>
      <c r="J19" s="7">
        <v>5</v>
      </c>
      <c r="K19" s="7">
        <f t="shared" si="0"/>
        <v>18</v>
      </c>
      <c r="L19" s="7">
        <f t="shared" si="1"/>
        <v>14</v>
      </c>
      <c r="M19" s="7">
        <f t="shared" si="2"/>
        <v>5</v>
      </c>
      <c r="N19" s="7">
        <f t="shared" si="3"/>
        <v>13</v>
      </c>
      <c r="O19" s="7">
        <f t="shared" si="4"/>
        <v>21</v>
      </c>
      <c r="P19" s="7">
        <f t="shared" si="5"/>
        <v>71</v>
      </c>
      <c r="Q19" s="13">
        <f t="shared" si="6"/>
        <v>17</v>
      </c>
    </row>
    <row r="20" spans="1:17" ht="26.25">
      <c r="A20" s="55">
        <v>11</v>
      </c>
      <c r="B20" s="56" t="s">
        <v>206</v>
      </c>
      <c r="C20" s="56" t="s">
        <v>205</v>
      </c>
      <c r="D20" s="56" t="s">
        <v>199</v>
      </c>
      <c r="E20" s="56" t="s">
        <v>52</v>
      </c>
      <c r="F20" s="57">
        <v>8.9</v>
      </c>
      <c r="G20" s="57">
        <v>11.28</v>
      </c>
      <c r="H20" s="7">
        <v>23</v>
      </c>
      <c r="I20" s="7">
        <v>9</v>
      </c>
      <c r="J20" s="7">
        <v>9</v>
      </c>
      <c r="K20" s="7">
        <f t="shared" si="0"/>
        <v>19</v>
      </c>
      <c r="L20" s="7">
        <f t="shared" si="1"/>
        <v>20</v>
      </c>
      <c r="M20" s="7">
        <f t="shared" si="2"/>
        <v>12</v>
      </c>
      <c r="N20" s="7">
        <f t="shared" si="3"/>
        <v>13</v>
      </c>
      <c r="O20" s="7">
        <f t="shared" si="4"/>
        <v>13</v>
      </c>
      <c r="P20" s="7">
        <f t="shared" si="5"/>
        <v>77</v>
      </c>
      <c r="Q20" s="13">
        <f t="shared" si="6"/>
        <v>18</v>
      </c>
    </row>
    <row r="21" spans="1:17" ht="26.25">
      <c r="A21" s="55">
        <v>11</v>
      </c>
      <c r="B21" s="56" t="s">
        <v>66</v>
      </c>
      <c r="C21" s="56" t="s">
        <v>117</v>
      </c>
      <c r="D21" s="56" t="s">
        <v>112</v>
      </c>
      <c r="E21" s="56" t="s">
        <v>52</v>
      </c>
      <c r="F21" s="57">
        <v>8.65</v>
      </c>
      <c r="G21" s="57">
        <v>11.42</v>
      </c>
      <c r="H21" s="7">
        <v>22</v>
      </c>
      <c r="I21" s="7">
        <v>9</v>
      </c>
      <c r="J21" s="7">
        <v>9</v>
      </c>
      <c r="K21" s="7">
        <f t="shared" si="0"/>
        <v>15</v>
      </c>
      <c r="L21" s="7">
        <f t="shared" si="1"/>
        <v>22</v>
      </c>
      <c r="M21" s="7">
        <f t="shared" si="2"/>
        <v>16</v>
      </c>
      <c r="N21" s="7">
        <f t="shared" si="3"/>
        <v>13</v>
      </c>
      <c r="O21" s="7">
        <f t="shared" si="4"/>
        <v>13</v>
      </c>
      <c r="P21" s="7">
        <f t="shared" si="5"/>
        <v>79</v>
      </c>
      <c r="Q21" s="13">
        <f t="shared" si="6"/>
        <v>19</v>
      </c>
    </row>
    <row r="22" spans="1:17" ht="26.25">
      <c r="A22" s="55">
        <v>10</v>
      </c>
      <c r="B22" s="56" t="s">
        <v>126</v>
      </c>
      <c r="C22" s="56" t="s">
        <v>125</v>
      </c>
      <c r="D22" s="56" t="s">
        <v>77</v>
      </c>
      <c r="E22" s="56" t="s">
        <v>53</v>
      </c>
      <c r="F22" s="57">
        <v>9</v>
      </c>
      <c r="G22" s="57">
        <v>10.65</v>
      </c>
      <c r="H22" s="7">
        <v>24</v>
      </c>
      <c r="I22" s="7">
        <v>7</v>
      </c>
      <c r="J22" s="7">
        <v>8</v>
      </c>
      <c r="K22" s="7">
        <f t="shared" si="0"/>
        <v>21</v>
      </c>
      <c r="L22" s="7">
        <f t="shared" si="1"/>
        <v>15</v>
      </c>
      <c r="M22" s="7">
        <f t="shared" si="2"/>
        <v>10</v>
      </c>
      <c r="N22" s="7">
        <f t="shared" si="3"/>
        <v>23</v>
      </c>
      <c r="O22" s="7">
        <f t="shared" si="4"/>
        <v>17</v>
      </c>
      <c r="P22" s="7">
        <f t="shared" si="5"/>
        <v>86</v>
      </c>
      <c r="Q22" s="13">
        <f t="shared" si="6"/>
        <v>20</v>
      </c>
    </row>
    <row r="23" spans="1:17" ht="26.25">
      <c r="A23" s="55">
        <v>10</v>
      </c>
      <c r="B23" s="56" t="s">
        <v>188</v>
      </c>
      <c r="C23" s="56" t="s">
        <v>189</v>
      </c>
      <c r="D23" s="56" t="s">
        <v>40</v>
      </c>
      <c r="E23" s="56" t="s">
        <v>53</v>
      </c>
      <c r="F23" s="57">
        <v>9.41</v>
      </c>
      <c r="G23" s="57">
        <v>12.03</v>
      </c>
      <c r="H23" s="7">
        <v>27</v>
      </c>
      <c r="I23" s="7">
        <v>8</v>
      </c>
      <c r="J23" s="7">
        <v>7</v>
      </c>
      <c r="K23" s="7">
        <f t="shared" si="0"/>
        <v>23</v>
      </c>
      <c r="L23" s="7">
        <f t="shared" si="1"/>
        <v>23</v>
      </c>
      <c r="M23" s="7">
        <f t="shared" si="2"/>
        <v>5</v>
      </c>
      <c r="N23" s="7">
        <f t="shared" si="3"/>
        <v>20</v>
      </c>
      <c r="O23" s="7">
        <f t="shared" si="4"/>
        <v>20</v>
      </c>
      <c r="P23" s="7">
        <f t="shared" si="5"/>
        <v>91</v>
      </c>
      <c r="Q23" s="13">
        <f t="shared" si="6"/>
        <v>21</v>
      </c>
    </row>
    <row r="24" spans="1:17" ht="26.25">
      <c r="A24" s="55">
        <v>10</v>
      </c>
      <c r="B24" s="56" t="s">
        <v>213</v>
      </c>
      <c r="C24" s="56" t="s">
        <v>214</v>
      </c>
      <c r="D24" s="56" t="s">
        <v>47</v>
      </c>
      <c r="E24" s="56" t="s">
        <v>53</v>
      </c>
      <c r="F24" s="57">
        <v>8.8</v>
      </c>
      <c r="G24" s="57">
        <v>11.01</v>
      </c>
      <c r="H24" s="7">
        <v>15</v>
      </c>
      <c r="I24" s="7">
        <v>6</v>
      </c>
      <c r="J24" s="7">
        <v>5</v>
      </c>
      <c r="K24" s="7">
        <f t="shared" si="0"/>
        <v>17</v>
      </c>
      <c r="L24" s="7">
        <f t="shared" si="1"/>
        <v>17</v>
      </c>
      <c r="M24" s="7">
        <f t="shared" si="2"/>
        <v>24</v>
      </c>
      <c r="N24" s="7">
        <f t="shared" si="3"/>
        <v>24</v>
      </c>
      <c r="O24" s="7">
        <f t="shared" si="4"/>
        <v>21</v>
      </c>
      <c r="P24" s="7">
        <f t="shared" si="5"/>
        <v>103</v>
      </c>
      <c r="Q24" s="13">
        <f t="shared" si="6"/>
        <v>22</v>
      </c>
    </row>
    <row r="25" spans="1:17" ht="26.25">
      <c r="A25" s="55">
        <v>11</v>
      </c>
      <c r="B25" s="56" t="s">
        <v>116</v>
      </c>
      <c r="C25" s="56" t="s">
        <v>115</v>
      </c>
      <c r="D25" s="56" t="s">
        <v>112</v>
      </c>
      <c r="E25" s="56" t="s">
        <v>52</v>
      </c>
      <c r="F25" s="57">
        <v>9.57</v>
      </c>
      <c r="G25" s="57">
        <v>11.18</v>
      </c>
      <c r="H25" s="7">
        <v>19</v>
      </c>
      <c r="I25" s="7">
        <v>8</v>
      </c>
      <c r="J25" s="7">
        <v>8</v>
      </c>
      <c r="K25" s="7">
        <f t="shared" si="0"/>
        <v>24</v>
      </c>
      <c r="L25" s="7">
        <f t="shared" si="1"/>
        <v>19</v>
      </c>
      <c r="M25" s="7">
        <f t="shared" si="2"/>
        <v>23</v>
      </c>
      <c r="N25" s="7">
        <f t="shared" si="3"/>
        <v>20</v>
      </c>
      <c r="O25" s="7">
        <f t="shared" si="4"/>
        <v>17</v>
      </c>
      <c r="P25" s="7">
        <f t="shared" si="5"/>
        <v>103</v>
      </c>
      <c r="Q25" s="13">
        <f t="shared" si="6"/>
        <v>22</v>
      </c>
    </row>
    <row r="26" spans="1:17" ht="26.25">
      <c r="A26" s="55">
        <v>11</v>
      </c>
      <c r="B26" s="56" t="s">
        <v>197</v>
      </c>
      <c r="C26" s="56" t="s">
        <v>48</v>
      </c>
      <c r="D26" s="56" t="s">
        <v>192</v>
      </c>
      <c r="E26" s="56" t="s">
        <v>53</v>
      </c>
      <c r="F26" s="57">
        <v>9.06</v>
      </c>
      <c r="G26" s="57">
        <v>12.9</v>
      </c>
      <c r="H26" s="7">
        <v>0</v>
      </c>
      <c r="I26" s="7">
        <v>8</v>
      </c>
      <c r="J26" s="7">
        <v>0</v>
      </c>
      <c r="K26" s="7">
        <f t="shared" si="0"/>
        <v>22</v>
      </c>
      <c r="L26" s="7">
        <f t="shared" si="1"/>
        <v>24</v>
      </c>
      <c r="M26" s="7">
        <f t="shared" si="2"/>
        <v>25</v>
      </c>
      <c r="N26" s="7">
        <f t="shared" si="3"/>
        <v>20</v>
      </c>
      <c r="O26" s="7">
        <f t="shared" si="4"/>
        <v>25</v>
      </c>
      <c r="P26" s="7">
        <f t="shared" si="5"/>
        <v>116</v>
      </c>
      <c r="Q26" s="13">
        <f t="shared" si="6"/>
        <v>24</v>
      </c>
    </row>
    <row r="27" spans="1:17" ht="26.25">
      <c r="A27" s="55">
        <v>11</v>
      </c>
      <c r="B27" s="56" t="s">
        <v>114</v>
      </c>
      <c r="C27" s="56" t="s">
        <v>44</v>
      </c>
      <c r="D27" s="56" t="s">
        <v>112</v>
      </c>
      <c r="E27" s="56" t="s">
        <v>52</v>
      </c>
      <c r="F27" s="57">
        <v>11.25</v>
      </c>
      <c r="G27" s="57">
        <v>12.9</v>
      </c>
      <c r="H27" s="7">
        <v>21</v>
      </c>
      <c r="I27" s="7">
        <v>5</v>
      </c>
      <c r="J27" s="7">
        <v>2</v>
      </c>
      <c r="K27" s="7">
        <f t="shared" si="0"/>
        <v>25</v>
      </c>
      <c r="L27" s="7">
        <f t="shared" si="1"/>
        <v>24</v>
      </c>
      <c r="M27" s="7">
        <f t="shared" si="2"/>
        <v>19</v>
      </c>
      <c r="N27" s="7">
        <f t="shared" si="3"/>
        <v>25</v>
      </c>
      <c r="O27" s="7">
        <f t="shared" si="4"/>
        <v>24</v>
      </c>
      <c r="P27" s="7">
        <f t="shared" si="5"/>
        <v>117</v>
      </c>
      <c r="Q27" s="13">
        <f t="shared" si="6"/>
        <v>25</v>
      </c>
    </row>
    <row r="28" spans="1:10" ht="26.25">
      <c r="A28" s="3"/>
      <c r="B28" s="3"/>
      <c r="C28" s="3"/>
      <c r="D28" s="3"/>
      <c r="E28" s="3"/>
      <c r="F28" s="57"/>
      <c r="G28" s="57"/>
      <c r="H28" s="7"/>
      <c r="I28" s="7"/>
      <c r="J28" s="7"/>
    </row>
    <row r="29" spans="1:10" ht="26.25">
      <c r="A29" s="3"/>
      <c r="B29" s="3"/>
      <c r="C29" s="3"/>
      <c r="D29" s="3"/>
      <c r="E29" s="3"/>
      <c r="F29" s="57"/>
      <c r="G29" s="57"/>
      <c r="H29" s="7"/>
      <c r="I29" s="7"/>
      <c r="J29" s="7"/>
    </row>
    <row r="30" spans="1:10" ht="26.25">
      <c r="A30" s="3"/>
      <c r="B30" s="3"/>
      <c r="C30" s="3"/>
      <c r="D30" s="3"/>
      <c r="E30" s="3"/>
      <c r="F30" s="57"/>
      <c r="G30" s="57"/>
      <c r="H30" s="7"/>
      <c r="I30" s="7"/>
      <c r="J30" s="7"/>
    </row>
    <row r="31" spans="1:10" ht="26.25">
      <c r="A31" s="3"/>
      <c r="B31" s="3"/>
      <c r="C31" s="3"/>
      <c r="D31" s="3"/>
      <c r="E31" s="3"/>
      <c r="F31" s="57"/>
      <c r="G31" s="57"/>
      <c r="H31" s="7"/>
      <c r="I31" s="7"/>
      <c r="J31" s="7"/>
    </row>
    <row r="32" spans="1:10" ht="26.25">
      <c r="A32" s="3"/>
      <c r="B32" s="3"/>
      <c r="C32" s="3"/>
      <c r="D32" s="3"/>
      <c r="E32" s="3"/>
      <c r="F32" s="57"/>
      <c r="G32" s="57"/>
      <c r="H32" s="7"/>
      <c r="I32" s="7"/>
      <c r="J32" s="7"/>
    </row>
    <row r="33" spans="1:10" ht="26.25">
      <c r="A33" s="3"/>
      <c r="B33" s="3"/>
      <c r="C33" s="3"/>
      <c r="D33" s="3"/>
      <c r="E33" s="3"/>
      <c r="F33" s="57"/>
      <c r="G33" s="57"/>
      <c r="H33" s="7"/>
      <c r="I33" s="7"/>
      <c r="J33" s="7"/>
    </row>
    <row r="34" spans="1:10" ht="26.25">
      <c r="A34" s="3"/>
      <c r="B34" s="3"/>
      <c r="C34" s="3"/>
      <c r="D34" s="3"/>
      <c r="E34" s="3"/>
      <c r="F34" s="57"/>
      <c r="G34" s="57"/>
      <c r="H34" s="7"/>
      <c r="I34" s="7"/>
      <c r="J34" s="7"/>
    </row>
    <row r="35" spans="1:10" ht="26.25">
      <c r="A35" s="3"/>
      <c r="B35" s="3"/>
      <c r="C35" s="3"/>
      <c r="D35" s="3"/>
      <c r="E35" s="3"/>
      <c r="F35" s="57"/>
      <c r="G35" s="57"/>
      <c r="H35" s="7"/>
      <c r="I35" s="7"/>
      <c r="J35" s="7"/>
    </row>
    <row r="36" spans="1:10" ht="26.25">
      <c r="A36" s="3"/>
      <c r="B36" s="3"/>
      <c r="C36" s="3"/>
      <c r="D36" s="3"/>
      <c r="E36" s="3"/>
      <c r="F36" s="57"/>
      <c r="G36" s="57"/>
      <c r="H36" s="7"/>
      <c r="I36" s="7"/>
      <c r="J36" s="7"/>
    </row>
    <row r="37" spans="1:10" ht="26.25">
      <c r="A37" s="3"/>
      <c r="B37" s="3"/>
      <c r="C37" s="3"/>
      <c r="D37" s="3"/>
      <c r="E37" s="3"/>
      <c r="F37" s="57"/>
      <c r="G37" s="57"/>
      <c r="H37" s="7"/>
      <c r="I37" s="7"/>
      <c r="J37" s="7"/>
    </row>
    <row r="38" spans="1:10" ht="26.25">
      <c r="A38" s="3"/>
      <c r="B38" s="3"/>
      <c r="C38" s="3"/>
      <c r="D38" s="3"/>
      <c r="E38" s="3"/>
      <c r="F38" s="57"/>
      <c r="G38" s="57"/>
      <c r="H38" s="7"/>
      <c r="I38" s="7"/>
      <c r="J38" s="7"/>
    </row>
    <row r="39" spans="1:10" ht="26.25">
      <c r="A39" s="3"/>
      <c r="B39" s="3"/>
      <c r="C39" s="3"/>
      <c r="D39" s="3"/>
      <c r="E39" s="3"/>
      <c r="F39" s="57"/>
      <c r="G39" s="57"/>
      <c r="H39" s="7"/>
      <c r="I39" s="7"/>
      <c r="J39" s="7"/>
    </row>
    <row r="40" spans="1:10" ht="26.25">
      <c r="A40" s="3"/>
      <c r="B40" s="3"/>
      <c r="C40" s="3"/>
      <c r="D40" s="3"/>
      <c r="E40" s="3"/>
      <c r="F40" s="57"/>
      <c r="G40" s="57"/>
      <c r="H40" s="7"/>
      <c r="I40" s="7"/>
      <c r="J40" s="7"/>
    </row>
    <row r="41" spans="1:10" ht="26.25">
      <c r="A41" s="3"/>
      <c r="B41" s="3"/>
      <c r="C41" s="3"/>
      <c r="D41" s="3"/>
      <c r="E41" s="3"/>
      <c r="F41" s="57"/>
      <c r="G41" s="57"/>
      <c r="H41" s="7"/>
      <c r="I41" s="7"/>
      <c r="J41" s="7"/>
    </row>
    <row r="42" spans="1:10" ht="26.25">
      <c r="A42" s="3"/>
      <c r="B42" s="3"/>
      <c r="C42" s="3"/>
      <c r="D42" s="3"/>
      <c r="E42" s="3"/>
      <c r="F42" s="57"/>
      <c r="G42" s="57"/>
      <c r="H42" s="7"/>
      <c r="I42" s="7"/>
      <c r="J42" s="7"/>
    </row>
    <row r="43" spans="1:10" ht="26.25">
      <c r="A43" s="3"/>
      <c r="B43" s="3"/>
      <c r="C43" s="3"/>
      <c r="D43" s="3"/>
      <c r="E43" s="3"/>
      <c r="F43" s="57"/>
      <c r="G43" s="57"/>
      <c r="H43" s="7"/>
      <c r="I43" s="7"/>
      <c r="J43" s="7"/>
    </row>
    <row r="44" spans="1:10" ht="26.25">
      <c r="A44" s="3"/>
      <c r="B44" s="3"/>
      <c r="C44" s="3"/>
      <c r="D44" s="3"/>
      <c r="E44" s="3"/>
      <c r="F44" s="57"/>
      <c r="G44" s="57"/>
      <c r="H44" s="7"/>
      <c r="I44" s="7"/>
      <c r="J44" s="7"/>
    </row>
    <row r="45" spans="1:10" ht="26.25">
      <c r="A45" s="3"/>
      <c r="B45" s="3"/>
      <c r="C45" s="3"/>
      <c r="D45" s="3"/>
      <c r="E45" s="3"/>
      <c r="F45" s="57"/>
      <c r="G45" s="57"/>
      <c r="H45" s="7"/>
      <c r="I45" s="7"/>
      <c r="J45" s="7"/>
    </row>
    <row r="46" spans="1:10" ht="26.25">
      <c r="A46" s="3"/>
      <c r="B46" s="3"/>
      <c r="C46" s="3"/>
      <c r="D46" s="3"/>
      <c r="E46" s="3"/>
      <c r="F46" s="57"/>
      <c r="G46" s="57"/>
      <c r="H46" s="7"/>
      <c r="I46" s="7"/>
      <c r="J46" s="7"/>
    </row>
    <row r="47" spans="1:10" ht="26.25">
      <c r="A47" s="3"/>
      <c r="B47" s="3"/>
      <c r="C47" s="3"/>
      <c r="D47" s="3"/>
      <c r="E47" s="3"/>
      <c r="F47" s="57"/>
      <c r="G47" s="57"/>
      <c r="H47" s="7"/>
      <c r="I47" s="7"/>
      <c r="J47" s="7"/>
    </row>
    <row r="48" spans="1:10" ht="26.25">
      <c r="A48" s="3"/>
      <c r="B48" s="3"/>
      <c r="C48" s="3"/>
      <c r="D48" s="3"/>
      <c r="E48" s="3"/>
      <c r="F48" s="57"/>
      <c r="G48" s="57"/>
      <c r="H48" s="7"/>
      <c r="I48" s="7"/>
      <c r="J48" s="7"/>
    </row>
    <row r="49" spans="1:10" ht="26.25">
      <c r="A49" s="3"/>
      <c r="B49" s="3"/>
      <c r="C49" s="3"/>
      <c r="D49" s="3"/>
      <c r="E49" s="3"/>
      <c r="F49" s="57"/>
      <c r="G49" s="57"/>
      <c r="H49" s="7"/>
      <c r="I49" s="7"/>
      <c r="J49" s="7"/>
    </row>
    <row r="50" spans="1:10" ht="26.25">
      <c r="A50" s="3"/>
      <c r="B50" s="3"/>
      <c r="C50" s="3"/>
      <c r="D50" s="3"/>
      <c r="E50" s="3"/>
      <c r="F50" s="57"/>
      <c r="G50" s="57"/>
      <c r="H50" s="7"/>
      <c r="I50" s="7"/>
      <c r="J50" s="7"/>
    </row>
    <row r="51" spans="1:10" ht="26.25">
      <c r="A51" s="3"/>
      <c r="B51" s="3"/>
      <c r="C51" s="3"/>
      <c r="D51" s="3"/>
      <c r="E51" s="3"/>
      <c r="F51" s="57"/>
      <c r="G51" s="57"/>
      <c r="H51" s="7"/>
      <c r="I51" s="7"/>
      <c r="J51" s="7"/>
    </row>
    <row r="52" spans="1:10" ht="26.25">
      <c r="A52" s="3"/>
      <c r="B52" s="3"/>
      <c r="C52" s="3"/>
      <c r="D52" s="3"/>
      <c r="E52" s="3"/>
      <c r="F52" s="57"/>
      <c r="G52" s="57"/>
      <c r="H52" s="7"/>
      <c r="I52" s="7"/>
      <c r="J52" s="7"/>
    </row>
    <row r="53" spans="1:10" ht="26.25">
      <c r="A53" s="3"/>
      <c r="B53" s="3"/>
      <c r="C53" s="3"/>
      <c r="D53" s="3"/>
      <c r="E53" s="3"/>
      <c r="F53" s="57"/>
      <c r="G53" s="57"/>
      <c r="H53" s="7"/>
      <c r="I53" s="7"/>
      <c r="J53" s="7"/>
    </row>
    <row r="54" spans="1:10" ht="26.25">
      <c r="A54" s="3"/>
      <c r="B54" s="3"/>
      <c r="C54" s="3"/>
      <c r="D54" s="3"/>
      <c r="E54" s="3"/>
      <c r="F54" s="57"/>
      <c r="G54" s="57"/>
      <c r="H54" s="7"/>
      <c r="I54" s="7"/>
      <c r="J54" s="7"/>
    </row>
    <row r="55" spans="1:10" ht="26.25">
      <c r="A55" s="3"/>
      <c r="B55" s="3"/>
      <c r="C55" s="3"/>
      <c r="D55" s="3"/>
      <c r="E55" s="3"/>
      <c r="F55" s="57"/>
      <c r="G55" s="57"/>
      <c r="H55" s="7"/>
      <c r="I55" s="7"/>
      <c r="J55" s="7"/>
    </row>
    <row r="56" spans="1:10" ht="26.25">
      <c r="A56" s="3"/>
      <c r="B56" s="3"/>
      <c r="C56" s="3"/>
      <c r="D56" s="3"/>
      <c r="E56" s="3"/>
      <c r="F56" s="57"/>
      <c r="G56" s="57"/>
      <c r="H56" s="7"/>
      <c r="I56" s="7"/>
      <c r="J56" s="7"/>
    </row>
    <row r="57" spans="1:10" ht="26.25">
      <c r="A57" s="3"/>
      <c r="B57" s="3"/>
      <c r="C57" s="3"/>
      <c r="D57" s="3"/>
      <c r="E57" s="3"/>
      <c r="F57" s="57"/>
      <c r="G57" s="57"/>
      <c r="H57" s="7"/>
      <c r="I57" s="7"/>
      <c r="J57" s="7"/>
    </row>
    <row r="58" spans="1:10" ht="26.25">
      <c r="A58" s="3"/>
      <c r="B58" s="3"/>
      <c r="C58" s="3"/>
      <c r="D58" s="3"/>
      <c r="E58" s="3"/>
      <c r="F58" s="57"/>
      <c r="G58" s="57"/>
      <c r="H58" s="7"/>
      <c r="I58" s="7"/>
      <c r="J58" s="7"/>
    </row>
    <row r="59" spans="1:10" ht="26.25">
      <c r="A59" s="3"/>
      <c r="B59" s="3"/>
      <c r="C59" s="3"/>
      <c r="D59" s="3"/>
      <c r="E59" s="3"/>
      <c r="F59" s="57"/>
      <c r="G59" s="57"/>
      <c r="H59" s="7"/>
      <c r="I59" s="7"/>
      <c r="J59" s="7"/>
    </row>
    <row r="60" spans="1:10" ht="26.25">
      <c r="A60" s="3"/>
      <c r="B60" s="3"/>
      <c r="C60" s="3"/>
      <c r="D60" s="3"/>
      <c r="E60" s="3"/>
      <c r="F60" s="57"/>
      <c r="G60" s="57"/>
      <c r="H60" s="7"/>
      <c r="I60" s="7"/>
      <c r="J60" s="7"/>
    </row>
    <row r="61" spans="1:10" ht="26.25">
      <c r="A61" s="3"/>
      <c r="B61" s="3"/>
      <c r="C61" s="3"/>
      <c r="D61" s="3"/>
      <c r="E61" s="3"/>
      <c r="F61" s="57"/>
      <c r="G61" s="57"/>
      <c r="H61" s="7"/>
      <c r="I61" s="7"/>
      <c r="J61" s="7"/>
    </row>
    <row r="62" spans="1:10" ht="26.25">
      <c r="A62" s="3"/>
      <c r="B62" s="3"/>
      <c r="C62" s="3"/>
      <c r="D62" s="3"/>
      <c r="E62" s="3"/>
      <c r="F62" s="57"/>
      <c r="G62" s="57"/>
      <c r="H62" s="7"/>
      <c r="I62" s="7"/>
      <c r="J62" s="7"/>
    </row>
    <row r="63" spans="1:10" ht="26.25">
      <c r="A63" s="3"/>
      <c r="B63" s="3"/>
      <c r="C63" s="3"/>
      <c r="D63" s="3"/>
      <c r="E63" s="3"/>
      <c r="F63" s="57"/>
      <c r="G63" s="57"/>
      <c r="H63" s="7"/>
      <c r="I63" s="7"/>
      <c r="J63" s="7"/>
    </row>
    <row r="64" spans="1:10" ht="26.25">
      <c r="A64" s="3"/>
      <c r="B64" s="3"/>
      <c r="C64" s="3"/>
      <c r="D64" s="3"/>
      <c r="E64" s="3"/>
      <c r="F64" s="57"/>
      <c r="G64" s="57"/>
      <c r="H64" s="7"/>
      <c r="I64" s="7"/>
      <c r="J64" s="7"/>
    </row>
    <row r="65" spans="1:10" ht="26.25">
      <c r="A65" s="3"/>
      <c r="B65" s="3"/>
      <c r="C65" s="3"/>
      <c r="D65" s="3"/>
      <c r="E65" s="3"/>
      <c r="F65" s="57"/>
      <c r="G65" s="57"/>
      <c r="H65" s="7"/>
      <c r="I65" s="7"/>
      <c r="J65" s="7"/>
    </row>
    <row r="66" spans="1:10" ht="26.25">
      <c r="A66" s="3"/>
      <c r="B66" s="3"/>
      <c r="C66" s="3"/>
      <c r="D66" s="3"/>
      <c r="E66" s="3"/>
      <c r="F66" s="57"/>
      <c r="G66" s="57"/>
      <c r="H66" s="7"/>
      <c r="I66" s="7"/>
      <c r="J66" s="7"/>
    </row>
    <row r="67" spans="1:10" ht="26.25">
      <c r="A67" s="3"/>
      <c r="B67" s="3"/>
      <c r="C67" s="3"/>
      <c r="D67" s="3"/>
      <c r="E67" s="3"/>
      <c r="F67" s="57"/>
      <c r="G67" s="57"/>
      <c r="H67" s="7"/>
      <c r="I67" s="7"/>
      <c r="J67" s="7"/>
    </row>
    <row r="68" spans="1:10" ht="26.25">
      <c r="A68" s="3"/>
      <c r="B68" s="3"/>
      <c r="C68" s="3"/>
      <c r="D68" s="3"/>
      <c r="E68" s="3"/>
      <c r="F68" s="57"/>
      <c r="G68" s="57"/>
      <c r="H68" s="7"/>
      <c r="I68" s="7"/>
      <c r="J68" s="7"/>
    </row>
    <row r="69" spans="1:10" ht="26.25">
      <c r="A69" s="3"/>
      <c r="B69" s="3"/>
      <c r="C69" s="3"/>
      <c r="D69" s="3"/>
      <c r="E69" s="3"/>
      <c r="F69" s="57"/>
      <c r="G69" s="57"/>
      <c r="H69" s="7"/>
      <c r="I69" s="7"/>
      <c r="J69" s="7"/>
    </row>
    <row r="70" spans="1:10" ht="26.25">
      <c r="A70" s="3"/>
      <c r="B70" s="3"/>
      <c r="C70" s="3"/>
      <c r="D70" s="3"/>
      <c r="E70" s="3"/>
      <c r="F70" s="57"/>
      <c r="G70" s="57"/>
      <c r="H70" s="7"/>
      <c r="I70" s="7"/>
      <c r="J70" s="7"/>
    </row>
    <row r="71" spans="1:10" ht="26.25">
      <c r="A71" s="3"/>
      <c r="B71" s="3"/>
      <c r="C71" s="3"/>
      <c r="D71" s="3"/>
      <c r="E71" s="3"/>
      <c r="F71" s="57"/>
      <c r="G71" s="57"/>
      <c r="H71" s="7"/>
      <c r="I71" s="7"/>
      <c r="J71" s="7"/>
    </row>
    <row r="72" spans="1:10" ht="26.25">
      <c r="A72" s="3"/>
      <c r="B72" s="3"/>
      <c r="C72" s="3"/>
      <c r="D72" s="3"/>
      <c r="E72" s="3"/>
      <c r="F72" s="57"/>
      <c r="G72" s="57"/>
      <c r="H72" s="7"/>
      <c r="I72" s="7"/>
      <c r="J72" s="7"/>
    </row>
    <row r="73" spans="1:10" ht="26.25">
      <c r="A73" s="3"/>
      <c r="B73" s="3"/>
      <c r="C73" s="3"/>
      <c r="D73" s="3"/>
      <c r="E73" s="3"/>
      <c r="F73" s="57"/>
      <c r="G73" s="57"/>
      <c r="H73" s="7"/>
      <c r="I73" s="7"/>
      <c r="J73" s="7"/>
    </row>
    <row r="74" spans="1:10" ht="26.25">
      <c r="A74" s="3"/>
      <c r="B74" s="3"/>
      <c r="C74" s="3"/>
      <c r="D74" s="3"/>
      <c r="E74" s="3"/>
      <c r="F74" s="57"/>
      <c r="G74" s="57"/>
      <c r="H74" s="7"/>
      <c r="I74" s="7"/>
      <c r="J74" s="7"/>
    </row>
    <row r="75" spans="1:10" ht="26.25">
      <c r="A75" s="3"/>
      <c r="B75" s="3"/>
      <c r="C75" s="3"/>
      <c r="D75" s="3"/>
      <c r="E75" s="3"/>
      <c r="F75" s="57"/>
      <c r="G75" s="57"/>
      <c r="H75" s="7"/>
      <c r="I75" s="7"/>
      <c r="J75" s="7"/>
    </row>
    <row r="76" spans="1:10" ht="26.25">
      <c r="A76" s="3"/>
      <c r="B76" s="3"/>
      <c r="C76" s="3"/>
      <c r="D76" s="3"/>
      <c r="E76" s="3"/>
      <c r="F76" s="57"/>
      <c r="G76" s="57"/>
      <c r="H76" s="7"/>
      <c r="I76" s="7"/>
      <c r="J76" s="7"/>
    </row>
    <row r="77" spans="1:10" ht="26.25">
      <c r="A77" s="3"/>
      <c r="B77" s="3"/>
      <c r="C77" s="3"/>
      <c r="D77" s="3"/>
      <c r="E77" s="3"/>
      <c r="F77" s="57"/>
      <c r="G77" s="57"/>
      <c r="H77" s="7"/>
      <c r="I77" s="7"/>
      <c r="J77" s="7"/>
    </row>
    <row r="78" spans="1:10" ht="26.25">
      <c r="A78" s="3"/>
      <c r="B78" s="3"/>
      <c r="C78" s="3"/>
      <c r="D78" s="3"/>
      <c r="E78" s="3"/>
      <c r="F78" s="57"/>
      <c r="G78" s="57"/>
      <c r="H78" s="7"/>
      <c r="I78" s="7"/>
      <c r="J78" s="7"/>
    </row>
    <row r="79" spans="1:10" ht="26.25">
      <c r="A79" s="3"/>
      <c r="B79" s="3"/>
      <c r="C79" s="3"/>
      <c r="D79" s="3"/>
      <c r="E79" s="3"/>
      <c r="F79" s="57"/>
      <c r="G79" s="57"/>
      <c r="H79" s="7"/>
      <c r="I79" s="7"/>
      <c r="J79" s="7"/>
    </row>
    <row r="80" spans="1:10" ht="26.25">
      <c r="A80" s="3"/>
      <c r="B80" s="3"/>
      <c r="C80" s="3"/>
      <c r="D80" s="3"/>
      <c r="E80" s="3"/>
      <c r="F80" s="57"/>
      <c r="G80" s="57"/>
      <c r="H80" s="7"/>
      <c r="I80" s="7"/>
      <c r="J80" s="7"/>
    </row>
    <row r="81" spans="1:10" ht="26.25">
      <c r="A81" s="3"/>
      <c r="B81" s="3"/>
      <c r="C81" s="3"/>
      <c r="D81" s="3"/>
      <c r="E81" s="3"/>
      <c r="F81" s="57"/>
      <c r="G81" s="57"/>
      <c r="H81" s="7"/>
      <c r="I81" s="7"/>
      <c r="J81" s="7"/>
    </row>
    <row r="82" spans="1:10" ht="26.25">
      <c r="A82" s="3"/>
      <c r="B82" s="3"/>
      <c r="C82" s="3"/>
      <c r="D82" s="3"/>
      <c r="E82" s="3"/>
      <c r="F82" s="57"/>
      <c r="G82" s="57"/>
      <c r="H82" s="7"/>
      <c r="I82" s="7"/>
      <c r="J82" s="7"/>
    </row>
    <row r="83" spans="1:10" ht="26.25">
      <c r="A83" s="3"/>
      <c r="B83" s="3"/>
      <c r="C83" s="3"/>
      <c r="D83" s="3"/>
      <c r="E83" s="3"/>
      <c r="F83" s="57"/>
      <c r="G83" s="57"/>
      <c r="H83" s="7"/>
      <c r="I83" s="7"/>
      <c r="J83" s="7"/>
    </row>
    <row r="84" spans="1:10" ht="26.25">
      <c r="A84" s="3"/>
      <c r="B84" s="3"/>
      <c r="C84" s="3"/>
      <c r="D84" s="3"/>
      <c r="E84" s="3"/>
      <c r="F84" s="57"/>
      <c r="G84" s="57"/>
      <c r="H84" s="7"/>
      <c r="I84" s="7"/>
      <c r="J84" s="7"/>
    </row>
    <row r="85" spans="1:10" ht="26.25">
      <c r="A85" s="3"/>
      <c r="B85" s="3"/>
      <c r="C85" s="3"/>
      <c r="D85" s="3"/>
      <c r="E85" s="3"/>
      <c r="F85" s="57"/>
      <c r="G85" s="57"/>
      <c r="H85" s="7"/>
      <c r="I85" s="7"/>
      <c r="J85" s="7"/>
    </row>
    <row r="86" spans="1:10" ht="26.25">
      <c r="A86" s="3"/>
      <c r="B86" s="3"/>
      <c r="C86" s="3"/>
      <c r="D86" s="3"/>
      <c r="E86" s="3"/>
      <c r="F86" s="57"/>
      <c r="G86" s="57"/>
      <c r="H86" s="7"/>
      <c r="I86" s="7"/>
      <c r="J86" s="7"/>
    </row>
    <row r="87" spans="1:10" ht="26.25">
      <c r="A87" s="3"/>
      <c r="B87" s="3"/>
      <c r="C87" s="3"/>
      <c r="D87" s="3"/>
      <c r="E87" s="3"/>
      <c r="F87" s="57"/>
      <c r="G87" s="57"/>
      <c r="H87" s="7"/>
      <c r="I87" s="7"/>
      <c r="J87" s="7"/>
    </row>
    <row r="88" spans="1:10" ht="26.25">
      <c r="A88" s="3"/>
      <c r="B88" s="3"/>
      <c r="C88" s="3"/>
      <c r="D88" s="3"/>
      <c r="E88" s="3"/>
      <c r="F88" s="57"/>
      <c r="G88" s="57"/>
      <c r="H88" s="7"/>
      <c r="I88" s="7"/>
      <c r="J88" s="7"/>
    </row>
    <row r="89" spans="1:10" ht="26.25">
      <c r="A89" s="3"/>
      <c r="B89" s="3"/>
      <c r="C89" s="3"/>
      <c r="D89" s="3"/>
      <c r="E89" s="3"/>
      <c r="F89" s="57"/>
      <c r="G89" s="57"/>
      <c r="H89" s="7"/>
      <c r="I89" s="7"/>
      <c r="J89" s="7"/>
    </row>
    <row r="90" spans="1:10" ht="26.25">
      <c r="A90" s="3"/>
      <c r="B90" s="3"/>
      <c r="C90" s="3"/>
      <c r="D90" s="3"/>
      <c r="E90" s="3"/>
      <c r="F90" s="57"/>
      <c r="G90" s="57"/>
      <c r="H90" s="7"/>
      <c r="I90" s="7"/>
      <c r="J90" s="7"/>
    </row>
    <row r="91" spans="1:10" ht="26.25">
      <c r="A91" s="3"/>
      <c r="B91" s="3"/>
      <c r="C91" s="3"/>
      <c r="D91" s="3"/>
      <c r="E91" s="3"/>
      <c r="F91" s="57"/>
      <c r="G91" s="57"/>
      <c r="H91" s="7"/>
      <c r="I91" s="7"/>
      <c r="J91" s="7"/>
    </row>
    <row r="92" spans="1:10" ht="26.25">
      <c r="A92" s="3"/>
      <c r="B92" s="3"/>
      <c r="C92" s="3"/>
      <c r="D92" s="3"/>
      <c r="E92" s="3"/>
      <c r="F92" s="57"/>
      <c r="G92" s="57"/>
      <c r="H92" s="7"/>
      <c r="I92" s="7"/>
      <c r="J92" s="7"/>
    </row>
    <row r="93" spans="1:10" ht="26.25">
      <c r="A93" s="3"/>
      <c r="B93" s="3"/>
      <c r="C93" s="3"/>
      <c r="D93" s="3"/>
      <c r="E93" s="3"/>
      <c r="F93" s="57"/>
      <c r="G93" s="57"/>
      <c r="H93" s="7"/>
      <c r="I93" s="7"/>
      <c r="J93" s="7"/>
    </row>
    <row r="94" spans="1:10" ht="26.25">
      <c r="A94" s="3"/>
      <c r="B94" s="3"/>
      <c r="C94" s="3"/>
      <c r="D94" s="3"/>
      <c r="E94" s="3"/>
      <c r="F94" s="57"/>
      <c r="G94" s="57"/>
      <c r="H94" s="7"/>
      <c r="I94" s="7"/>
      <c r="J94" s="7"/>
    </row>
    <row r="95" spans="1:10" ht="26.25">
      <c r="A95" s="3"/>
      <c r="B95" s="3"/>
      <c r="C95" s="3"/>
      <c r="D95" s="3"/>
      <c r="E95" s="3"/>
      <c r="F95" s="57"/>
      <c r="G95" s="57"/>
      <c r="H95" s="7"/>
      <c r="I95" s="7"/>
      <c r="J95" s="7"/>
    </row>
    <row r="96" spans="1:10" ht="26.25">
      <c r="A96" s="3"/>
      <c r="B96" s="3"/>
      <c r="C96" s="3"/>
      <c r="D96" s="3"/>
      <c r="E96" s="3"/>
      <c r="F96" s="57"/>
      <c r="G96" s="57"/>
      <c r="H96" s="7"/>
      <c r="I96" s="7"/>
      <c r="J96" s="7"/>
    </row>
    <row r="97" spans="1:10" ht="26.25">
      <c r="A97" s="3"/>
      <c r="B97" s="3"/>
      <c r="C97" s="3"/>
      <c r="D97" s="3"/>
      <c r="E97" s="3"/>
      <c r="F97" s="57"/>
      <c r="G97" s="57"/>
      <c r="H97" s="7"/>
      <c r="I97" s="7"/>
      <c r="J97" s="7"/>
    </row>
    <row r="98" spans="1:10" ht="26.25">
      <c r="A98" s="3"/>
      <c r="B98" s="3"/>
      <c r="C98" s="3"/>
      <c r="D98" s="3"/>
      <c r="E98" s="3"/>
      <c r="F98" s="57"/>
      <c r="G98" s="57"/>
      <c r="H98" s="7"/>
      <c r="I98" s="7"/>
      <c r="J98" s="7"/>
    </row>
    <row r="99" spans="1:10" ht="26.25">
      <c r="A99" s="3"/>
      <c r="B99" s="3"/>
      <c r="C99" s="3"/>
      <c r="D99" s="3"/>
      <c r="E99" s="3"/>
      <c r="F99" s="57"/>
      <c r="G99" s="57"/>
      <c r="H99" s="7"/>
      <c r="I99" s="7"/>
      <c r="J99" s="7"/>
    </row>
    <row r="100" spans="1:10" ht="26.25">
      <c r="A100" s="3"/>
      <c r="B100" s="3"/>
      <c r="C100" s="3"/>
      <c r="D100" s="3"/>
      <c r="E100" s="3"/>
      <c r="F100" s="57"/>
      <c r="G100" s="57"/>
      <c r="H100" s="7"/>
      <c r="I100" s="7"/>
      <c r="J100" s="7"/>
    </row>
    <row r="101" spans="1:10" ht="26.25">
      <c r="A101" s="3"/>
      <c r="B101" s="3"/>
      <c r="C101" s="3"/>
      <c r="D101" s="3"/>
      <c r="E101" s="3"/>
      <c r="F101" s="57"/>
      <c r="G101" s="57"/>
      <c r="H101" s="7"/>
      <c r="I101" s="7"/>
      <c r="J101" s="7"/>
    </row>
    <row r="102" spans="1:10" ht="26.25">
      <c r="A102" s="3"/>
      <c r="B102" s="3"/>
      <c r="C102" s="3"/>
      <c r="D102" s="3"/>
      <c r="E102" s="3"/>
      <c r="F102" s="57"/>
      <c r="G102" s="57"/>
      <c r="H102" s="7"/>
      <c r="I102" s="7"/>
      <c r="J102" s="7"/>
    </row>
    <row r="103" spans="1:10" ht="26.25">
      <c r="A103" s="3"/>
      <c r="B103" s="3"/>
      <c r="C103" s="3"/>
      <c r="D103" s="3"/>
      <c r="E103" s="3"/>
      <c r="F103" s="57"/>
      <c r="G103" s="57"/>
      <c r="H103" s="7"/>
      <c r="I103" s="7"/>
      <c r="J103" s="7"/>
    </row>
    <row r="104" spans="1:10" ht="26.25">
      <c r="A104" s="3"/>
      <c r="B104" s="3"/>
      <c r="C104" s="3"/>
      <c r="D104" s="3"/>
      <c r="E104" s="3"/>
      <c r="F104" s="57"/>
      <c r="G104" s="57"/>
      <c r="H104" s="7"/>
      <c r="I104" s="7"/>
      <c r="J104" s="7"/>
    </row>
    <row r="105" spans="1:10" ht="26.25">
      <c r="A105" s="3"/>
      <c r="B105" s="3"/>
      <c r="C105" s="3"/>
      <c r="D105" s="3"/>
      <c r="E105" s="3"/>
      <c r="F105" s="57"/>
      <c r="G105" s="57"/>
      <c r="H105" s="7"/>
      <c r="I105" s="7"/>
      <c r="J105" s="7"/>
    </row>
    <row r="106" spans="1:10" ht="26.25">
      <c r="A106" s="3"/>
      <c r="B106" s="3"/>
      <c r="C106" s="3"/>
      <c r="D106" s="3"/>
      <c r="E106" s="3"/>
      <c r="F106" s="57"/>
      <c r="G106" s="57"/>
      <c r="H106" s="7"/>
      <c r="I106" s="7"/>
      <c r="J106" s="7"/>
    </row>
    <row r="107" spans="1:10" ht="26.25">
      <c r="A107" s="3"/>
      <c r="B107" s="3"/>
      <c r="C107" s="3"/>
      <c r="D107" s="3"/>
      <c r="E107" s="3"/>
      <c r="F107" s="57"/>
      <c r="G107" s="57"/>
      <c r="H107" s="7"/>
      <c r="I107" s="7"/>
      <c r="J107" s="7"/>
    </row>
    <row r="108" spans="1:10" ht="26.25">
      <c r="A108" s="3"/>
      <c r="B108" s="3"/>
      <c r="C108" s="3"/>
      <c r="D108" s="3"/>
      <c r="E108" s="3"/>
      <c r="F108" s="57"/>
      <c r="G108" s="57"/>
      <c r="H108" s="7"/>
      <c r="I108" s="7"/>
      <c r="J108" s="7"/>
    </row>
    <row r="109" spans="1:10" ht="26.25">
      <c r="A109" s="3"/>
      <c r="B109" s="3"/>
      <c r="C109" s="3"/>
      <c r="D109" s="3"/>
      <c r="E109" s="3"/>
      <c r="F109" s="57"/>
      <c r="G109" s="57"/>
      <c r="H109" s="7"/>
      <c r="I109" s="7"/>
      <c r="J109" s="7"/>
    </row>
    <row r="110" spans="1:10" ht="26.25">
      <c r="A110" s="3"/>
      <c r="B110" s="3"/>
      <c r="C110" s="3"/>
      <c r="D110" s="3"/>
      <c r="E110" s="3"/>
      <c r="F110" s="57"/>
      <c r="G110" s="57"/>
      <c r="H110" s="7"/>
      <c r="I110" s="7"/>
      <c r="J110" s="7"/>
    </row>
    <row r="111" spans="1:10" ht="26.25">
      <c r="A111" s="3"/>
      <c r="B111" s="3"/>
      <c r="C111" s="3"/>
      <c r="D111" s="3"/>
      <c r="E111" s="3"/>
      <c r="F111" s="57"/>
      <c r="G111" s="57"/>
      <c r="H111" s="7"/>
      <c r="I111" s="7"/>
      <c r="J111" s="7"/>
    </row>
    <row r="112" spans="1:10" ht="26.25">
      <c r="A112" s="3"/>
      <c r="B112" s="3"/>
      <c r="C112" s="3"/>
      <c r="D112" s="3"/>
      <c r="E112" s="3"/>
      <c r="F112" s="57"/>
      <c r="G112" s="57"/>
      <c r="H112" s="7"/>
      <c r="I112" s="7"/>
      <c r="J112" s="7"/>
    </row>
    <row r="113" spans="1:10" ht="26.25">
      <c r="A113" s="3"/>
      <c r="B113" s="3"/>
      <c r="C113" s="3"/>
      <c r="D113" s="3"/>
      <c r="E113" s="3"/>
      <c r="F113" s="57"/>
      <c r="G113" s="57"/>
      <c r="H113" s="7"/>
      <c r="I113" s="7"/>
      <c r="J113" s="7"/>
    </row>
    <row r="114" spans="1:10" ht="26.25">
      <c r="A114" s="3"/>
      <c r="B114" s="3"/>
      <c r="C114" s="3"/>
      <c r="D114" s="3"/>
      <c r="E114" s="3"/>
      <c r="F114" s="57"/>
      <c r="G114" s="57"/>
      <c r="H114" s="7"/>
      <c r="I114" s="7"/>
      <c r="J114" s="7"/>
    </row>
    <row r="115" spans="1:10" ht="26.25">
      <c r="A115" s="3"/>
      <c r="B115" s="3"/>
      <c r="C115" s="3"/>
      <c r="D115" s="3"/>
      <c r="E115" s="3"/>
      <c r="F115" s="57"/>
      <c r="G115" s="57"/>
      <c r="H115" s="7"/>
      <c r="I115" s="7"/>
      <c r="J115" s="7"/>
    </row>
    <row r="116" spans="1:10" ht="26.25">
      <c r="A116" s="3"/>
      <c r="B116" s="3"/>
      <c r="C116" s="3"/>
      <c r="D116" s="3"/>
      <c r="E116" s="3"/>
      <c r="F116" s="57"/>
      <c r="G116" s="57"/>
      <c r="H116" s="7"/>
      <c r="I116" s="7"/>
      <c r="J116" s="7"/>
    </row>
    <row r="117" spans="1:10" ht="26.25">
      <c r="A117" s="3"/>
      <c r="B117" s="3"/>
      <c r="C117" s="3"/>
      <c r="D117" s="3"/>
      <c r="E117" s="3"/>
      <c r="F117" s="57"/>
      <c r="G117" s="57"/>
      <c r="H117" s="7"/>
      <c r="I117" s="7"/>
      <c r="J117" s="7"/>
    </row>
    <row r="118" spans="1:10" ht="26.25">
      <c r="A118" s="3"/>
      <c r="B118" s="3"/>
      <c r="C118" s="3"/>
      <c r="D118" s="3"/>
      <c r="E118" s="3"/>
      <c r="F118" s="57"/>
      <c r="G118" s="57"/>
      <c r="H118" s="7"/>
      <c r="I118" s="7"/>
      <c r="J118" s="7"/>
    </row>
    <row r="119" spans="1:10" ht="26.25">
      <c r="A119" s="3"/>
      <c r="B119" s="3"/>
      <c r="C119" s="3"/>
      <c r="D119" s="3"/>
      <c r="E119" s="3"/>
      <c r="F119" s="57"/>
      <c r="G119" s="57"/>
      <c r="H119" s="7"/>
      <c r="I119" s="7"/>
      <c r="J119" s="7"/>
    </row>
    <row r="120" spans="1:10" ht="26.25">
      <c r="A120" s="3"/>
      <c r="B120" s="3"/>
      <c r="C120" s="3"/>
      <c r="D120" s="3"/>
      <c r="E120" s="3"/>
      <c r="F120" s="57"/>
      <c r="G120" s="57"/>
      <c r="H120" s="7"/>
      <c r="I120" s="7"/>
      <c r="J120" s="7"/>
    </row>
    <row r="121" spans="1:10" ht="26.25">
      <c r="A121" s="3"/>
      <c r="B121" s="3"/>
      <c r="C121" s="3"/>
      <c r="D121" s="3"/>
      <c r="E121" s="3"/>
      <c r="F121" s="57"/>
      <c r="G121" s="57"/>
      <c r="H121" s="7"/>
      <c r="I121" s="7"/>
      <c r="J121" s="7"/>
    </row>
    <row r="122" spans="1:10" ht="26.25">
      <c r="A122" s="3"/>
      <c r="B122" s="3"/>
      <c r="C122" s="3"/>
      <c r="D122" s="3"/>
      <c r="E122" s="3"/>
      <c r="F122" s="57"/>
      <c r="G122" s="57"/>
      <c r="H122" s="7"/>
      <c r="I122" s="7"/>
      <c r="J122" s="7"/>
    </row>
    <row r="123" spans="1:10" ht="26.25">
      <c r="A123" s="3"/>
      <c r="B123" s="3"/>
      <c r="C123" s="3"/>
      <c r="D123" s="3"/>
      <c r="E123" s="3"/>
      <c r="F123" s="57"/>
      <c r="G123" s="57"/>
      <c r="H123" s="7"/>
      <c r="I123" s="7"/>
      <c r="J123" s="7"/>
    </row>
    <row r="124" spans="1:10" ht="26.25">
      <c r="A124" s="3"/>
      <c r="B124" s="3"/>
      <c r="C124" s="3"/>
      <c r="D124" s="3"/>
      <c r="E124" s="3"/>
      <c r="F124" s="57"/>
      <c r="G124" s="57"/>
      <c r="H124" s="7"/>
      <c r="I124" s="7"/>
      <c r="J124" s="7"/>
    </row>
    <row r="125" spans="1:10" ht="26.25">
      <c r="A125" s="3"/>
      <c r="B125" s="3"/>
      <c r="C125" s="3"/>
      <c r="D125" s="3"/>
      <c r="E125" s="3"/>
      <c r="F125" s="57"/>
      <c r="G125" s="57"/>
      <c r="H125" s="7"/>
      <c r="I125" s="7"/>
      <c r="J125" s="7"/>
    </row>
    <row r="126" spans="1:10" ht="26.25">
      <c r="A126" s="3"/>
      <c r="B126" s="3"/>
      <c r="C126" s="3"/>
      <c r="D126" s="3"/>
      <c r="E126" s="3"/>
      <c r="F126" s="57"/>
      <c r="G126" s="57"/>
      <c r="H126" s="7"/>
      <c r="I126" s="7"/>
      <c r="J126" s="7"/>
    </row>
    <row r="127" spans="1:10" ht="26.25">
      <c r="A127" s="3"/>
      <c r="B127" s="3"/>
      <c r="C127" s="3"/>
      <c r="D127" s="3"/>
      <c r="E127" s="3"/>
      <c r="F127" s="57"/>
      <c r="G127" s="57"/>
      <c r="H127" s="7"/>
      <c r="I127" s="7"/>
      <c r="J127" s="7"/>
    </row>
    <row r="128" spans="1:10" ht="26.25">
      <c r="A128" s="3"/>
      <c r="B128" s="3"/>
      <c r="C128" s="3"/>
      <c r="D128" s="3"/>
      <c r="E128" s="3"/>
      <c r="F128" s="57"/>
      <c r="G128" s="57"/>
      <c r="H128" s="7"/>
      <c r="I128" s="7"/>
      <c r="J128" s="7"/>
    </row>
    <row r="129" spans="1:10" ht="26.25">
      <c r="A129" s="3"/>
      <c r="B129" s="3"/>
      <c r="C129" s="3"/>
      <c r="D129" s="3"/>
      <c r="E129" s="3"/>
      <c r="F129" s="57"/>
      <c r="G129" s="57"/>
      <c r="H129" s="7"/>
      <c r="I129" s="7"/>
      <c r="J129" s="7"/>
    </row>
    <row r="130" spans="1:10" ht="26.25">
      <c r="A130" s="3"/>
      <c r="B130" s="3"/>
      <c r="C130" s="3"/>
      <c r="D130" s="3"/>
      <c r="E130" s="3"/>
      <c r="F130" s="57"/>
      <c r="G130" s="57"/>
      <c r="H130" s="7"/>
      <c r="I130" s="7"/>
      <c r="J130" s="7"/>
    </row>
    <row r="131" spans="1:10" ht="26.25">
      <c r="A131" s="3"/>
      <c r="B131" s="3"/>
      <c r="C131" s="3"/>
      <c r="D131" s="3"/>
      <c r="E131" s="3"/>
      <c r="F131" s="57"/>
      <c r="G131" s="57"/>
      <c r="H131" s="7"/>
      <c r="I131" s="7"/>
      <c r="J131" s="7"/>
    </row>
    <row r="132" spans="1:10" ht="26.25">
      <c r="A132" s="3"/>
      <c r="B132" s="3"/>
      <c r="C132" s="3"/>
      <c r="D132" s="3"/>
      <c r="E132" s="3"/>
      <c r="F132" s="57"/>
      <c r="G132" s="57"/>
      <c r="H132" s="7"/>
      <c r="I132" s="7"/>
      <c r="J132" s="7"/>
    </row>
    <row r="133" spans="1:10" ht="26.25">
      <c r="A133" s="3"/>
      <c r="B133" s="3"/>
      <c r="C133" s="3"/>
      <c r="D133" s="3"/>
      <c r="E133" s="3"/>
      <c r="F133" s="57"/>
      <c r="G133" s="57"/>
      <c r="H133" s="7"/>
      <c r="I133" s="7"/>
      <c r="J133" s="7"/>
    </row>
    <row r="134" spans="1:10" ht="26.25">
      <c r="A134" s="3"/>
      <c r="B134" s="3"/>
      <c r="C134" s="3"/>
      <c r="D134" s="3"/>
      <c r="E134" s="3"/>
      <c r="F134" s="57"/>
      <c r="G134" s="57"/>
      <c r="H134" s="7"/>
      <c r="I134" s="7"/>
      <c r="J134" s="7"/>
    </row>
    <row r="135" spans="1:10" ht="26.25">
      <c r="A135" s="3"/>
      <c r="B135" s="3"/>
      <c r="C135" s="3"/>
      <c r="D135" s="3"/>
      <c r="E135" s="3"/>
      <c r="F135" s="57"/>
      <c r="G135" s="57"/>
      <c r="H135" s="7"/>
      <c r="I135" s="7"/>
      <c r="J135" s="7"/>
    </row>
    <row r="136" spans="1:10" ht="26.25">
      <c r="A136" s="3"/>
      <c r="B136" s="3"/>
      <c r="C136" s="3"/>
      <c r="D136" s="3"/>
      <c r="E136" s="3"/>
      <c r="F136" s="57"/>
      <c r="G136" s="57"/>
      <c r="H136" s="7"/>
      <c r="I136" s="7"/>
      <c r="J136" s="7"/>
    </row>
    <row r="137" spans="1:10" ht="26.25">
      <c r="A137" s="3"/>
      <c r="B137" s="3"/>
      <c r="C137" s="3"/>
      <c r="D137" s="3"/>
      <c r="E137" s="3"/>
      <c r="F137" s="57"/>
      <c r="G137" s="57"/>
      <c r="H137" s="7"/>
      <c r="I137" s="7"/>
      <c r="J137" s="7"/>
    </row>
    <row r="138" spans="1:10" ht="26.25">
      <c r="A138" s="3"/>
      <c r="B138" s="3"/>
      <c r="C138" s="3"/>
      <c r="D138" s="3"/>
      <c r="E138" s="3"/>
      <c r="F138" s="57"/>
      <c r="G138" s="57"/>
      <c r="H138" s="7"/>
      <c r="I138" s="7"/>
      <c r="J138" s="7"/>
    </row>
    <row r="139" spans="1:10" ht="26.25">
      <c r="A139" s="3"/>
      <c r="B139" s="3"/>
      <c r="C139" s="3"/>
      <c r="D139" s="3"/>
      <c r="E139" s="3"/>
      <c r="F139" s="57"/>
      <c r="G139" s="57"/>
      <c r="H139" s="7"/>
      <c r="I139" s="7"/>
      <c r="J139" s="7"/>
    </row>
    <row r="140" spans="1:10" ht="26.25">
      <c r="A140" s="3"/>
      <c r="B140" s="3"/>
      <c r="C140" s="3"/>
      <c r="D140" s="3"/>
      <c r="E140" s="3"/>
      <c r="F140" s="57"/>
      <c r="G140" s="57"/>
      <c r="H140" s="7"/>
      <c r="I140" s="7"/>
      <c r="J140" s="7"/>
    </row>
    <row r="141" spans="1:10" ht="26.25">
      <c r="A141" s="3"/>
      <c r="B141" s="3"/>
      <c r="C141" s="3"/>
      <c r="D141" s="3"/>
      <c r="E141" s="3"/>
      <c r="F141" s="57"/>
      <c r="G141" s="57"/>
      <c r="H141" s="7"/>
      <c r="I141" s="7"/>
      <c r="J141" s="7"/>
    </row>
    <row r="142" spans="1:10" ht="26.25">
      <c r="A142" s="3"/>
      <c r="B142" s="3"/>
      <c r="C142" s="3"/>
      <c r="D142" s="3"/>
      <c r="E142" s="3"/>
      <c r="F142" s="57"/>
      <c r="G142" s="57"/>
      <c r="H142" s="7"/>
      <c r="I142" s="7"/>
      <c r="J142" s="7"/>
    </row>
  </sheetData>
  <sheetProtection/>
  <autoFilter ref="A2:J27"/>
  <mergeCells count="2">
    <mergeCell ref="A1:E1"/>
    <mergeCell ref="P1:Q1"/>
  </mergeCells>
  <printOptions horizontalCentered="1" verticalCentered="1"/>
  <pageMargins left="0.7086614173228347" right="0.1968503937007874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Triemer</dc:creator>
  <cp:keywords/>
  <dc:description/>
  <cp:lastModifiedBy>Inge Rieger</cp:lastModifiedBy>
  <cp:lastPrinted>2017-05-20T13:59:52Z</cp:lastPrinted>
  <dcterms:created xsi:type="dcterms:W3CDTF">2011-10-24T16:25:19Z</dcterms:created>
  <dcterms:modified xsi:type="dcterms:W3CDTF">2017-05-21T16:28:45Z</dcterms:modified>
  <cp:category/>
  <cp:version/>
  <cp:contentType/>
  <cp:contentStatus/>
</cp:coreProperties>
</file>