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e\Documents\Leichtathletik\Kidletik\2025\"/>
    </mc:Choice>
  </mc:AlternateContent>
  <xr:revisionPtr revIDLastSave="0" documentId="8_{1CCD44FA-E9AA-4F3C-95AE-F6A58EE93057}" xr6:coauthVersionLast="36" xr6:coauthVersionMax="36" xr10:uidLastSave="{00000000-0000-0000-0000-000000000000}"/>
  <bookViews>
    <workbookView xWindow="0" yWindow="0" windowWidth="25200" windowHeight="10875" activeTab="6" xr2:uid="{00000000-000D-0000-FFFF-FFFF00000000}"/>
  </bookViews>
  <sheets>
    <sheet name="Wtb U8" sheetId="9" r:id="rId1"/>
    <sheet name="Wtb U10" sheetId="10" r:id="rId2"/>
    <sheet name="Wtb U12" sheetId="11" r:id="rId3"/>
    <sheet name="U10ohne Stuttgart" sheetId="15" r:id="rId4"/>
    <sheet name="U12 Reihe" sheetId="14" r:id="rId5"/>
    <sheet name="U10Reihe" sheetId="13" r:id="rId6"/>
    <sheet name="U8 Reihe" sheetId="12" r:id="rId7"/>
  </sheets>
  <definedNames>
    <definedName name="_xlnm.Print_Area" localSheetId="5">U10Reihe!$A$1:$M$17</definedName>
    <definedName name="_xlnm.Print_Area" localSheetId="4">'U12 Reihe'!$A$1:$O$17</definedName>
    <definedName name="_xlnm.Print_Area" localSheetId="6">'U8 Reihe'!$A$1:$M$18</definedName>
    <definedName name="_xlnm.Print_Area" localSheetId="1">'Wtb U10'!#REF!</definedName>
    <definedName name="_xlnm.Print_Area" localSheetId="2">'Wtb U12'!#REF!</definedName>
    <definedName name="_xlnm.Print_Area" localSheetId="0">'Wtb U8'!#REF!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5" l="1"/>
  <c r="G16" i="15"/>
  <c r="E16" i="15"/>
  <c r="C16" i="15"/>
  <c r="I15" i="15"/>
  <c r="G15" i="15"/>
  <c r="E15" i="15"/>
  <c r="C15" i="15"/>
  <c r="J15" i="15" s="1"/>
  <c r="I14" i="15"/>
  <c r="G14" i="15"/>
  <c r="E14" i="15"/>
  <c r="C14" i="15"/>
  <c r="I13" i="15"/>
  <c r="G13" i="15"/>
  <c r="E13" i="15"/>
  <c r="C13" i="15"/>
  <c r="I12" i="15"/>
  <c r="G12" i="15"/>
  <c r="E12" i="15"/>
  <c r="C12" i="15"/>
  <c r="I11" i="15"/>
  <c r="G11" i="15"/>
  <c r="E11" i="15"/>
  <c r="C11" i="15"/>
  <c r="I10" i="15"/>
  <c r="G10" i="15"/>
  <c r="E10" i="15"/>
  <c r="C10" i="15"/>
  <c r="I9" i="15"/>
  <c r="G9" i="15"/>
  <c r="E9" i="15"/>
  <c r="C9" i="15"/>
  <c r="I8" i="15"/>
  <c r="G8" i="15"/>
  <c r="E8" i="15"/>
  <c r="C8" i="15"/>
  <c r="I7" i="15"/>
  <c r="G7" i="15"/>
  <c r="E7" i="15"/>
  <c r="C7" i="15"/>
  <c r="I6" i="15"/>
  <c r="G6" i="15"/>
  <c r="E6" i="15"/>
  <c r="C6" i="15"/>
  <c r="I5" i="15"/>
  <c r="G5" i="15"/>
  <c r="E5" i="15"/>
  <c r="C5" i="15"/>
  <c r="I4" i="15"/>
  <c r="G4" i="15"/>
  <c r="E4" i="15"/>
  <c r="C4" i="15"/>
  <c r="I3" i="15"/>
  <c r="G3" i="15"/>
  <c r="E3" i="15"/>
  <c r="C3" i="15"/>
  <c r="K14" i="14"/>
  <c r="I14" i="14"/>
  <c r="G14" i="14"/>
  <c r="E14" i="14"/>
  <c r="C14" i="14"/>
  <c r="K3" i="14"/>
  <c r="I3" i="14"/>
  <c r="G3" i="14"/>
  <c r="E3" i="14"/>
  <c r="C3" i="14"/>
  <c r="K17" i="14"/>
  <c r="I17" i="14"/>
  <c r="G17" i="14"/>
  <c r="E17" i="14"/>
  <c r="C17" i="14"/>
  <c r="K6" i="14"/>
  <c r="I6" i="14"/>
  <c r="G6" i="14"/>
  <c r="E6" i="14"/>
  <c r="C6" i="14"/>
  <c r="K9" i="14"/>
  <c r="I9" i="14"/>
  <c r="G9" i="14"/>
  <c r="E9" i="14"/>
  <c r="C9" i="14"/>
  <c r="K11" i="14"/>
  <c r="I11" i="14"/>
  <c r="G11" i="14"/>
  <c r="E11" i="14"/>
  <c r="C11" i="14"/>
  <c r="K16" i="14"/>
  <c r="L16" i="14" s="1"/>
  <c r="I16" i="14"/>
  <c r="G16" i="14"/>
  <c r="E16" i="14"/>
  <c r="C16" i="14"/>
  <c r="K7" i="14"/>
  <c r="I7" i="14"/>
  <c r="G7" i="14"/>
  <c r="E7" i="14"/>
  <c r="C7" i="14"/>
  <c r="K8" i="14"/>
  <c r="I8" i="14"/>
  <c r="G8" i="14"/>
  <c r="E8" i="14"/>
  <c r="C8" i="14"/>
  <c r="O13" i="14"/>
  <c r="K13" i="14"/>
  <c r="I13" i="14"/>
  <c r="G13" i="14"/>
  <c r="E13" i="14"/>
  <c r="C13" i="14"/>
  <c r="K5" i="14"/>
  <c r="I5" i="14"/>
  <c r="G5" i="14"/>
  <c r="E5" i="14"/>
  <c r="C5" i="14"/>
  <c r="K12" i="14"/>
  <c r="I12" i="14"/>
  <c r="G12" i="14"/>
  <c r="E12" i="14"/>
  <c r="C12" i="14"/>
  <c r="K10" i="14"/>
  <c r="I10" i="14"/>
  <c r="G10" i="14"/>
  <c r="E10" i="14"/>
  <c r="C10" i="14"/>
  <c r="K15" i="14"/>
  <c r="I15" i="14"/>
  <c r="G15" i="14"/>
  <c r="E15" i="14"/>
  <c r="C15" i="14"/>
  <c r="K4" i="14"/>
  <c r="L4" i="14" s="1"/>
  <c r="I4" i="14"/>
  <c r="G4" i="14"/>
  <c r="E4" i="14"/>
  <c r="C4" i="14"/>
  <c r="I7" i="13"/>
  <c r="G7" i="13"/>
  <c r="E7" i="13"/>
  <c r="C7" i="13"/>
  <c r="I11" i="13"/>
  <c r="G11" i="13"/>
  <c r="E11" i="13"/>
  <c r="C11" i="13"/>
  <c r="I16" i="13"/>
  <c r="G16" i="13"/>
  <c r="E16" i="13"/>
  <c r="C16" i="13"/>
  <c r="I8" i="13"/>
  <c r="G8" i="13"/>
  <c r="E8" i="13"/>
  <c r="C8" i="13"/>
  <c r="I10" i="13"/>
  <c r="G10" i="13"/>
  <c r="E10" i="13"/>
  <c r="C10" i="13"/>
  <c r="I13" i="13"/>
  <c r="G13" i="13"/>
  <c r="E13" i="13"/>
  <c r="C13" i="13"/>
  <c r="I14" i="13"/>
  <c r="J14" i="13" s="1"/>
  <c r="G14" i="13"/>
  <c r="E14" i="13"/>
  <c r="C14" i="13"/>
  <c r="I12" i="13"/>
  <c r="G12" i="13"/>
  <c r="E12" i="13"/>
  <c r="C12" i="13"/>
  <c r="I5" i="13"/>
  <c r="G5" i="13"/>
  <c r="E5" i="13"/>
  <c r="C5" i="13"/>
  <c r="I17" i="13"/>
  <c r="G17" i="13"/>
  <c r="E17" i="13"/>
  <c r="C17" i="13"/>
  <c r="I4" i="13"/>
  <c r="J4" i="13" s="1"/>
  <c r="G4" i="13"/>
  <c r="E4" i="13"/>
  <c r="C4" i="13"/>
  <c r="I6" i="13"/>
  <c r="G6" i="13"/>
  <c r="E6" i="13"/>
  <c r="C6" i="13"/>
  <c r="I15" i="13"/>
  <c r="G15" i="13"/>
  <c r="E15" i="13"/>
  <c r="C15" i="13"/>
  <c r="I9" i="13"/>
  <c r="G9" i="13"/>
  <c r="E9" i="13"/>
  <c r="C9" i="13"/>
  <c r="I3" i="13"/>
  <c r="J3" i="13" s="1"/>
  <c r="G3" i="13"/>
  <c r="E3" i="13"/>
  <c r="C3" i="13"/>
  <c r="I15" i="12"/>
  <c r="G15" i="12"/>
  <c r="E15" i="12"/>
  <c r="C15" i="12"/>
  <c r="I18" i="12"/>
  <c r="G18" i="12"/>
  <c r="E18" i="12"/>
  <c r="C18" i="12"/>
  <c r="J18" i="12" s="1"/>
  <c r="I10" i="12"/>
  <c r="G10" i="12"/>
  <c r="E10" i="12"/>
  <c r="C10" i="12"/>
  <c r="J10" i="12" s="1"/>
  <c r="I14" i="12"/>
  <c r="G14" i="12"/>
  <c r="E14" i="12"/>
  <c r="C14" i="12"/>
  <c r="J14" i="12" s="1"/>
  <c r="I4" i="12"/>
  <c r="G4" i="12"/>
  <c r="E4" i="12"/>
  <c r="C4" i="12"/>
  <c r="J4" i="12" s="1"/>
  <c r="I11" i="12"/>
  <c r="G11" i="12"/>
  <c r="E11" i="12"/>
  <c r="C11" i="12"/>
  <c r="J11" i="12" s="1"/>
  <c r="I7" i="12"/>
  <c r="G7" i="12"/>
  <c r="E7" i="12"/>
  <c r="C7" i="12"/>
  <c r="J7" i="12" s="1"/>
  <c r="I16" i="12"/>
  <c r="G16" i="12"/>
  <c r="E16" i="12"/>
  <c r="C16" i="12"/>
  <c r="J16" i="12" s="1"/>
  <c r="I3" i="12"/>
  <c r="G3" i="12"/>
  <c r="E3" i="12"/>
  <c r="C3" i="12"/>
  <c r="J3" i="12" s="1"/>
  <c r="I13" i="12"/>
  <c r="G13" i="12"/>
  <c r="E13" i="12"/>
  <c r="C13" i="12"/>
  <c r="J13" i="12" s="1"/>
  <c r="I9" i="12"/>
  <c r="G9" i="12"/>
  <c r="E9" i="12"/>
  <c r="C9" i="12"/>
  <c r="J9" i="12" s="1"/>
  <c r="I6" i="12"/>
  <c r="G6" i="12"/>
  <c r="E6" i="12"/>
  <c r="C6" i="12"/>
  <c r="J6" i="12" s="1"/>
  <c r="I5" i="12"/>
  <c r="G5" i="12"/>
  <c r="E5" i="12"/>
  <c r="C5" i="12"/>
  <c r="J5" i="12" s="1"/>
  <c r="I17" i="12"/>
  <c r="G17" i="12"/>
  <c r="E17" i="12"/>
  <c r="C17" i="12"/>
  <c r="I8" i="12"/>
  <c r="G8" i="12"/>
  <c r="E8" i="12"/>
  <c r="J8" i="12" s="1"/>
  <c r="C8" i="12"/>
  <c r="I12" i="12"/>
  <c r="G12" i="12"/>
  <c r="E12" i="12"/>
  <c r="C12" i="12"/>
  <c r="C12" i="9"/>
  <c r="O8" i="11"/>
  <c r="K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3" i="11"/>
  <c r="C3" i="11"/>
  <c r="C4" i="10"/>
  <c r="E4" i="10"/>
  <c r="G4" i="10"/>
  <c r="I4" i="10"/>
  <c r="C5" i="10"/>
  <c r="E5" i="10"/>
  <c r="G5" i="10"/>
  <c r="I5" i="10"/>
  <c r="C6" i="10"/>
  <c r="E6" i="10"/>
  <c r="G6" i="10"/>
  <c r="I6" i="10"/>
  <c r="C7" i="10"/>
  <c r="E7" i="10"/>
  <c r="G7" i="10"/>
  <c r="I7" i="10"/>
  <c r="C8" i="10"/>
  <c r="E8" i="10"/>
  <c r="G8" i="10"/>
  <c r="I8" i="10"/>
  <c r="C9" i="10"/>
  <c r="E9" i="10"/>
  <c r="G9" i="10"/>
  <c r="I9" i="10"/>
  <c r="C10" i="10"/>
  <c r="E10" i="10"/>
  <c r="G10" i="10"/>
  <c r="I10" i="10"/>
  <c r="C11" i="10"/>
  <c r="E11" i="10"/>
  <c r="G11" i="10"/>
  <c r="I11" i="10"/>
  <c r="C12" i="10"/>
  <c r="E12" i="10"/>
  <c r="G12" i="10"/>
  <c r="I12" i="10"/>
  <c r="C13" i="10"/>
  <c r="E13" i="10"/>
  <c r="G13" i="10"/>
  <c r="I13" i="10"/>
  <c r="C14" i="10"/>
  <c r="E14" i="10"/>
  <c r="G14" i="10"/>
  <c r="I14" i="10"/>
  <c r="C15" i="10"/>
  <c r="E15" i="10"/>
  <c r="G15" i="10"/>
  <c r="I15" i="10"/>
  <c r="C16" i="10"/>
  <c r="E16" i="10"/>
  <c r="G16" i="10"/>
  <c r="I16" i="10"/>
  <c r="C17" i="10"/>
  <c r="E17" i="10"/>
  <c r="G17" i="10"/>
  <c r="I17" i="10"/>
  <c r="I3" i="10"/>
  <c r="G3" i="10"/>
  <c r="E3" i="10"/>
  <c r="C3" i="10"/>
  <c r="C4" i="9"/>
  <c r="E4" i="9"/>
  <c r="G4" i="9"/>
  <c r="I4" i="9"/>
  <c r="C5" i="9"/>
  <c r="E5" i="9"/>
  <c r="G5" i="9"/>
  <c r="I5" i="9"/>
  <c r="C6" i="9"/>
  <c r="E6" i="9"/>
  <c r="G6" i="9"/>
  <c r="I6" i="9"/>
  <c r="C7" i="9"/>
  <c r="E7" i="9"/>
  <c r="G7" i="9"/>
  <c r="I7" i="9"/>
  <c r="C8" i="9"/>
  <c r="E8" i="9"/>
  <c r="G8" i="9"/>
  <c r="I8" i="9"/>
  <c r="C9" i="9"/>
  <c r="E9" i="9"/>
  <c r="G9" i="9"/>
  <c r="I9" i="9"/>
  <c r="C10" i="9"/>
  <c r="E10" i="9"/>
  <c r="G10" i="9"/>
  <c r="I10" i="9"/>
  <c r="C11" i="9"/>
  <c r="E11" i="9"/>
  <c r="G11" i="9"/>
  <c r="I11" i="9"/>
  <c r="E12" i="9"/>
  <c r="G12" i="9"/>
  <c r="I12" i="9"/>
  <c r="C13" i="9"/>
  <c r="E13" i="9"/>
  <c r="G13" i="9"/>
  <c r="I13" i="9"/>
  <c r="C14" i="9"/>
  <c r="E14" i="9"/>
  <c r="G14" i="9"/>
  <c r="I14" i="9"/>
  <c r="C15" i="9"/>
  <c r="E15" i="9"/>
  <c r="G15" i="9"/>
  <c r="I15" i="9"/>
  <c r="C16" i="9"/>
  <c r="E16" i="9"/>
  <c r="G16" i="9"/>
  <c r="I16" i="9"/>
  <c r="C17" i="9"/>
  <c r="E17" i="9"/>
  <c r="G17" i="9"/>
  <c r="I17" i="9"/>
  <c r="C18" i="9"/>
  <c r="E18" i="9"/>
  <c r="G18" i="9"/>
  <c r="I18" i="9"/>
  <c r="I3" i="9"/>
  <c r="G3" i="9"/>
  <c r="E3" i="9"/>
  <c r="C3" i="9"/>
  <c r="J7" i="15" l="1"/>
  <c r="J9" i="15"/>
  <c r="J10" i="15"/>
  <c r="J14" i="15"/>
  <c r="K14" i="15" s="1"/>
  <c r="J3" i="15"/>
  <c r="J11" i="15"/>
  <c r="J5" i="15"/>
  <c r="J13" i="15"/>
  <c r="K13" i="15" s="1"/>
  <c r="J6" i="15"/>
  <c r="K6" i="15" s="1"/>
  <c r="J4" i="15"/>
  <c r="J8" i="15"/>
  <c r="K8" i="15" s="1"/>
  <c r="J12" i="15"/>
  <c r="J16" i="15"/>
  <c r="L13" i="14"/>
  <c r="L10" i="14"/>
  <c r="M10" i="14" s="1"/>
  <c r="L14" i="14"/>
  <c r="L6" i="14"/>
  <c r="M5" i="14" s="1"/>
  <c r="L17" i="14"/>
  <c r="M9" i="14" s="1"/>
  <c r="L5" i="14"/>
  <c r="L12" i="14"/>
  <c r="L8" i="14"/>
  <c r="L11" i="14"/>
  <c r="L3" i="14"/>
  <c r="L7" i="14"/>
  <c r="M7" i="14" s="1"/>
  <c r="L9" i="14"/>
  <c r="L15" i="14"/>
  <c r="M14" i="14"/>
  <c r="M16" i="14"/>
  <c r="M13" i="14"/>
  <c r="M11" i="14"/>
  <c r="M8" i="14"/>
  <c r="L11" i="11"/>
  <c r="L10" i="11"/>
  <c r="L9" i="11"/>
  <c r="L8" i="11"/>
  <c r="L5" i="11"/>
  <c r="L15" i="11"/>
  <c r="L7" i="11"/>
  <c r="L13" i="11"/>
  <c r="L14" i="11"/>
  <c r="L17" i="11"/>
  <c r="L16" i="11"/>
  <c r="L6" i="11"/>
  <c r="L12" i="11"/>
  <c r="L4" i="11"/>
  <c r="J17" i="13"/>
  <c r="J15" i="13"/>
  <c r="J8" i="13"/>
  <c r="J11" i="13"/>
  <c r="J7" i="13"/>
  <c r="J10" i="13"/>
  <c r="K10" i="13" s="1"/>
  <c r="J12" i="13"/>
  <c r="K12" i="13" s="1"/>
  <c r="J6" i="13"/>
  <c r="K4" i="13" s="1"/>
  <c r="J16" i="13"/>
  <c r="K16" i="13" s="1"/>
  <c r="J9" i="13"/>
  <c r="J5" i="13"/>
  <c r="K15" i="13" s="1"/>
  <c r="J13" i="13"/>
  <c r="J12" i="10"/>
  <c r="J12" i="12"/>
  <c r="K13" i="12" s="1"/>
  <c r="J15" i="12"/>
  <c r="K15" i="12" s="1"/>
  <c r="K16" i="12"/>
  <c r="J17" i="12"/>
  <c r="K10" i="12"/>
  <c r="K17" i="12"/>
  <c r="K9" i="12"/>
  <c r="K7" i="12"/>
  <c r="K11" i="12"/>
  <c r="K8" i="12"/>
  <c r="J13" i="10"/>
  <c r="J14" i="10"/>
  <c r="J8" i="10"/>
  <c r="J7" i="10"/>
  <c r="J5" i="10"/>
  <c r="J11" i="10"/>
  <c r="J15" i="10"/>
  <c r="J10" i="10"/>
  <c r="J6" i="10"/>
  <c r="J17" i="10"/>
  <c r="J9" i="10"/>
  <c r="J4" i="10"/>
  <c r="J16" i="10"/>
  <c r="J13" i="9"/>
  <c r="J3" i="9"/>
  <c r="J14" i="9"/>
  <c r="J18" i="9"/>
  <c r="J12" i="9"/>
  <c r="J17" i="9"/>
  <c r="J16" i="9"/>
  <c r="J15" i="9"/>
  <c r="K5" i="15" l="1"/>
  <c r="K16" i="15"/>
  <c r="K3" i="15"/>
  <c r="K12" i="15"/>
  <c r="K4" i="15"/>
  <c r="K11" i="15"/>
  <c r="K10" i="15"/>
  <c r="K9" i="15"/>
  <c r="K15" i="15"/>
  <c r="K7" i="15"/>
  <c r="M17" i="14"/>
  <c r="M3" i="14"/>
  <c r="M6" i="14"/>
  <c r="M15" i="14"/>
  <c r="M4" i="14"/>
  <c r="M12" i="14"/>
  <c r="K5" i="13"/>
  <c r="K13" i="13"/>
  <c r="K17" i="13"/>
  <c r="K7" i="13"/>
  <c r="K6" i="13"/>
  <c r="K9" i="13"/>
  <c r="K14" i="13"/>
  <c r="K3" i="13"/>
  <c r="K11" i="13"/>
  <c r="K8" i="13"/>
  <c r="K6" i="12"/>
  <c r="K18" i="12"/>
  <c r="K4" i="12"/>
  <c r="K5" i="12"/>
  <c r="K12" i="12"/>
  <c r="K14" i="12"/>
  <c r="K3" i="12"/>
  <c r="J11" i="9"/>
  <c r="J5" i="9"/>
  <c r="J10" i="9"/>
  <c r="J7" i="9"/>
  <c r="J6" i="9"/>
  <c r="J8" i="9"/>
  <c r="J4" i="9"/>
  <c r="J3" i="10"/>
  <c r="J9" i="9"/>
  <c r="L3" i="11"/>
  <c r="M3" i="11" l="1"/>
  <c r="M17" i="11"/>
  <c r="M6" i="11"/>
  <c r="M12" i="11"/>
  <c r="M4" i="11"/>
  <c r="M15" i="11"/>
  <c r="M16" i="11"/>
  <c r="M14" i="11"/>
  <c r="M13" i="11"/>
  <c r="M9" i="11"/>
  <c r="M5" i="11"/>
  <c r="M8" i="11"/>
  <c r="M10" i="11"/>
  <c r="M11" i="11"/>
  <c r="M7" i="11"/>
  <c r="K17" i="10"/>
  <c r="K15" i="10"/>
  <c r="K14" i="10"/>
  <c r="K9" i="10"/>
  <c r="K12" i="10"/>
  <c r="K7" i="10"/>
  <c r="K11" i="10"/>
  <c r="K16" i="10"/>
  <c r="K8" i="10"/>
  <c r="K4" i="10"/>
  <c r="K6" i="10"/>
  <c r="K10" i="10"/>
  <c r="K13" i="10"/>
  <c r="K5" i="10"/>
  <c r="K3" i="10"/>
  <c r="K18" i="9"/>
  <c r="K17" i="9"/>
  <c r="K15" i="9"/>
  <c r="K16" i="9"/>
  <c r="K14" i="9"/>
  <c r="K12" i="9"/>
  <c r="K13" i="9"/>
  <c r="K11" i="9"/>
  <c r="K10" i="9"/>
  <c r="K9" i="9"/>
  <c r="K4" i="9"/>
  <c r="K8" i="9"/>
  <c r="K7" i="9"/>
  <c r="K6" i="9"/>
  <c r="K5" i="9"/>
  <c r="K3" i="9"/>
</calcChain>
</file>

<file path=xl/sharedStrings.xml><?xml version="1.0" encoding="utf-8"?>
<sst xmlns="http://schemas.openxmlformats.org/spreadsheetml/2006/main" count="230" uniqueCount="52">
  <si>
    <t>Weitsprung</t>
  </si>
  <si>
    <t>Punkte</t>
  </si>
  <si>
    <t>Zeit</t>
  </si>
  <si>
    <t>Summe</t>
  </si>
  <si>
    <t>Wurf</t>
  </si>
  <si>
    <t>Sprint</t>
  </si>
  <si>
    <t>SUMME</t>
  </si>
  <si>
    <t>Rang</t>
  </si>
  <si>
    <t>U8 - Verein</t>
  </si>
  <si>
    <t>U10 - Verein</t>
  </si>
  <si>
    <t>U12 - Verein</t>
  </si>
  <si>
    <t>Springen</t>
  </si>
  <si>
    <t>Stabweitsprung</t>
  </si>
  <si>
    <t>Hindernis-Staffel</t>
  </si>
  <si>
    <t>VfL Winterbach 1</t>
  </si>
  <si>
    <t>VfL Winterbach 2</t>
  </si>
  <si>
    <t>Sprint Hürden</t>
  </si>
  <si>
    <t>SG Weinstadt</t>
  </si>
  <si>
    <t>VfL Waiblingen</t>
  </si>
  <si>
    <t>TSV Leutenbach</t>
  </si>
  <si>
    <t>SV Remshalden</t>
  </si>
  <si>
    <t>LG Limes Rems</t>
  </si>
  <si>
    <t>SG Schorndorf</t>
  </si>
  <si>
    <t>TSV Schmiden</t>
  </si>
  <si>
    <t>Anz. Urkunden</t>
  </si>
  <si>
    <t>Einbein-Hüpfer-Staffel</t>
  </si>
  <si>
    <t>Lauf</t>
  </si>
  <si>
    <t>Anz. Kinder</t>
  </si>
  <si>
    <t>Anzahl Kinder</t>
  </si>
  <si>
    <t>SV Winnenden</t>
  </si>
  <si>
    <t>SG Schorndorf Rot</t>
  </si>
  <si>
    <t>SG Schorndorf Weiß</t>
  </si>
  <si>
    <t>TSF Welzheim</t>
  </si>
  <si>
    <t>SV Winnenden schwarz</t>
  </si>
  <si>
    <t>SV Winnenden weiß</t>
  </si>
  <si>
    <t>VfL Waiblingen 1</t>
  </si>
  <si>
    <t>VfL Waiblingen 2</t>
  </si>
  <si>
    <t>Spvgg Rommelshausen schwarz</t>
  </si>
  <si>
    <t>Spvgg Rommelshausen gelb</t>
  </si>
  <si>
    <t>TV Murrhardt blau</t>
  </si>
  <si>
    <t>TV Murrhardt weiß</t>
  </si>
  <si>
    <t>VfL Winterbach 3</t>
  </si>
  <si>
    <t>LG Limes Rems - Team Rot</t>
  </si>
  <si>
    <t>StG Limes Rems - Beinstein</t>
  </si>
  <si>
    <t>LG Weissacher Tal</t>
  </si>
  <si>
    <t>Spvgg Rommelshausen 1</t>
  </si>
  <si>
    <t>Spvgg Rommelshausen 2</t>
  </si>
  <si>
    <t>PSV Stuttgart</t>
  </si>
  <si>
    <t>SG Schorndorf 1</t>
  </si>
  <si>
    <t>StG Schorndorf Remshalden</t>
  </si>
  <si>
    <t>SV Winnenden black</t>
  </si>
  <si>
    <t>SV Winnenden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</si>
</sst>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4" fillId="2" borderId="1" xfId="0" applyFont="1" applyFill="1" applyBorder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/>
    <xf numFmtId="0" fontId="1" fillId="6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2" fontId="1" fillId="6" borderId="1" xfId="0" applyNumberFormat="1" applyFont="1" applyFill="1" applyBorder="1"/>
    <xf numFmtId="0" fontId="0" fillId="0" borderId="1" xfId="0" applyBorder="1" applyAlignment="1">
      <alignment horizontal="left"/>
    </xf>
    <xf numFmtId="0" fontId="4" fillId="7" borderId="1" xfId="0" applyFont="1" applyFill="1" applyBorder="1"/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/>
    <xf numFmtId="2" fontId="1" fillId="8" borderId="1" xfId="0" applyNumberFormat="1" applyFont="1" applyFill="1" applyBorder="1"/>
    <xf numFmtId="0" fontId="2" fillId="9" borderId="1" xfId="0" applyFont="1" applyFill="1" applyBorder="1" applyAlignment="1">
      <alignment horizontal="center"/>
    </xf>
    <xf numFmtId="0" fontId="1" fillId="7" borderId="1" xfId="0" applyFont="1" applyFill="1" applyBorder="1"/>
    <xf numFmtId="2" fontId="1" fillId="7" borderId="1" xfId="0" applyNumberFormat="1" applyFont="1" applyFill="1" applyBorder="1"/>
    <xf numFmtId="0" fontId="2" fillId="5" borderId="1" xfId="0" applyFont="1" applyFill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CCCC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DE3B-5C43-4333-A388-D1A1222B6609}">
  <sheetPr>
    <tabColor rgb="FF00B0F0"/>
  </sheetPr>
  <dimension ref="A1:M34"/>
  <sheetViews>
    <sheetView zoomScale="150" zoomScaleNormal="150" workbookViewId="0">
      <selection sqref="A1:M18"/>
    </sheetView>
  </sheetViews>
  <sheetFormatPr baseColWidth="10" defaultRowHeight="15" x14ac:dyDescent="0.25"/>
  <cols>
    <col min="1" max="1" width="27.7109375" bestFit="1" customWidth="1"/>
    <col min="2" max="2" width="9" bestFit="1" customWidth="1"/>
    <col min="3" max="3" width="8.140625" bestFit="1" customWidth="1"/>
    <col min="4" max="4" width="9" bestFit="1" customWidth="1"/>
    <col min="5" max="5" width="8.140625" bestFit="1" customWidth="1"/>
    <col min="6" max="6" width="9" bestFit="1" customWidth="1"/>
    <col min="7" max="7" width="8.140625" bestFit="1" customWidth="1"/>
    <col min="8" max="8" width="8.28515625" bestFit="1" customWidth="1"/>
    <col min="9" max="9" width="8.140625" bestFit="1" customWidth="1"/>
    <col min="10" max="10" width="9.7109375" style="10" bestFit="1" customWidth="1"/>
    <col min="11" max="11" width="6.5703125" bestFit="1" customWidth="1"/>
    <col min="12" max="12" width="2.28515625" customWidth="1"/>
    <col min="13" max="13" width="13.42578125" style="10" bestFit="1" customWidth="1"/>
  </cols>
  <sheetData>
    <row r="1" spans="1:13" ht="15.75" x14ac:dyDescent="0.25">
      <c r="A1" s="5" t="s">
        <v>8</v>
      </c>
      <c r="B1" s="28" t="s">
        <v>4</v>
      </c>
      <c r="C1" s="28"/>
      <c r="D1" s="28" t="s">
        <v>26</v>
      </c>
      <c r="E1" s="28"/>
      <c r="F1" s="29" t="s">
        <v>25</v>
      </c>
      <c r="G1" s="29"/>
      <c r="H1" s="30" t="s">
        <v>0</v>
      </c>
      <c r="I1" s="31"/>
      <c r="J1" s="3" t="s">
        <v>6</v>
      </c>
      <c r="K1" s="13" t="s">
        <v>7</v>
      </c>
      <c r="M1" s="9" t="s">
        <v>24</v>
      </c>
    </row>
    <row r="2" spans="1:13" ht="15.75" x14ac:dyDescent="0.25">
      <c r="A2" s="6"/>
      <c r="B2" s="1" t="s">
        <v>3</v>
      </c>
      <c r="C2" s="1" t="s">
        <v>1</v>
      </c>
      <c r="D2" s="1" t="s">
        <v>2</v>
      </c>
      <c r="E2" s="1" t="s">
        <v>1</v>
      </c>
      <c r="F2" s="1" t="s">
        <v>3</v>
      </c>
      <c r="G2" s="1" t="s">
        <v>1</v>
      </c>
      <c r="H2" s="2" t="s">
        <v>3</v>
      </c>
      <c r="I2" s="1" t="s">
        <v>1</v>
      </c>
      <c r="J2" s="1" t="s">
        <v>1</v>
      </c>
      <c r="K2" s="15"/>
      <c r="M2" s="9"/>
    </row>
    <row r="3" spans="1:13" ht="15.75" x14ac:dyDescent="0.25">
      <c r="A3" s="19" t="s">
        <v>17</v>
      </c>
      <c r="B3" s="22">
        <v>97</v>
      </c>
      <c r="C3" s="4">
        <f t="shared" ref="C3:C18" si="0">RANK(B3,B$3:B$18,0)</f>
        <v>10</v>
      </c>
      <c r="D3" s="23">
        <v>42.91</v>
      </c>
      <c r="E3" s="4">
        <f t="shared" ref="E3:E18" si="1">RANK(D3,D$3:D$18,1)</f>
        <v>10</v>
      </c>
      <c r="F3" s="22">
        <v>229</v>
      </c>
      <c r="G3" s="4">
        <f t="shared" ref="G3:G18" si="2">RANK(F3,F$3:F$18,0)</f>
        <v>10</v>
      </c>
      <c r="H3" s="22">
        <v>64</v>
      </c>
      <c r="I3" s="4">
        <f t="shared" ref="I3:I18" si="3">RANK(H3,H$3:H$18,0)</f>
        <v>10</v>
      </c>
      <c r="J3" s="24">
        <f>C3+E3+G3+I3</f>
        <v>40</v>
      </c>
      <c r="K3" s="15">
        <f t="shared" ref="K3:K18" si="4">RANK(J3,J$3:J$18,1)</f>
        <v>10</v>
      </c>
      <c r="M3" s="9">
        <v>9</v>
      </c>
    </row>
    <row r="4" spans="1:13" ht="15.75" x14ac:dyDescent="0.25">
      <c r="A4" s="19" t="s">
        <v>30</v>
      </c>
      <c r="B4" s="22">
        <v>116</v>
      </c>
      <c r="C4" s="4">
        <f t="shared" si="0"/>
        <v>6</v>
      </c>
      <c r="D4" s="23">
        <v>40.22</v>
      </c>
      <c r="E4" s="4">
        <f t="shared" si="1"/>
        <v>6</v>
      </c>
      <c r="F4" s="22">
        <v>266</v>
      </c>
      <c r="G4" s="4">
        <f t="shared" si="2"/>
        <v>5</v>
      </c>
      <c r="H4" s="22">
        <v>72</v>
      </c>
      <c r="I4" s="4">
        <f t="shared" si="3"/>
        <v>7</v>
      </c>
      <c r="J4" s="24">
        <f t="shared" ref="J4:J11" si="5">C4+E4+G4+I4</f>
        <v>24</v>
      </c>
      <c r="K4" s="15">
        <f t="shared" si="4"/>
        <v>6</v>
      </c>
      <c r="M4" s="9">
        <v>6</v>
      </c>
    </row>
    <row r="5" spans="1:13" ht="15.75" x14ac:dyDescent="0.25">
      <c r="A5" s="19" t="s">
        <v>31</v>
      </c>
      <c r="B5" s="22">
        <v>70</v>
      </c>
      <c r="C5" s="4">
        <f t="shared" si="0"/>
        <v>16</v>
      </c>
      <c r="D5" s="23">
        <v>44.9</v>
      </c>
      <c r="E5" s="4">
        <f t="shared" si="1"/>
        <v>13</v>
      </c>
      <c r="F5" s="22">
        <v>213</v>
      </c>
      <c r="G5" s="4">
        <f t="shared" si="2"/>
        <v>13</v>
      </c>
      <c r="H5" s="22">
        <v>56</v>
      </c>
      <c r="I5" s="4">
        <f t="shared" si="3"/>
        <v>13</v>
      </c>
      <c r="J5" s="24">
        <f t="shared" si="5"/>
        <v>55</v>
      </c>
      <c r="K5" s="15">
        <f t="shared" si="4"/>
        <v>15</v>
      </c>
      <c r="M5" s="9">
        <v>6</v>
      </c>
    </row>
    <row r="6" spans="1:13" ht="15.75" x14ac:dyDescent="0.25">
      <c r="A6" s="19" t="s">
        <v>21</v>
      </c>
      <c r="B6" s="22">
        <v>116</v>
      </c>
      <c r="C6" s="4">
        <f t="shared" si="0"/>
        <v>6</v>
      </c>
      <c r="D6" s="23">
        <v>39.18</v>
      </c>
      <c r="E6" s="4">
        <f t="shared" si="1"/>
        <v>4</v>
      </c>
      <c r="F6" s="22">
        <v>281</v>
      </c>
      <c r="G6" s="4">
        <f t="shared" si="2"/>
        <v>1</v>
      </c>
      <c r="H6" s="22">
        <v>78</v>
      </c>
      <c r="I6" s="4">
        <f t="shared" si="3"/>
        <v>4</v>
      </c>
      <c r="J6" s="24">
        <f t="shared" si="5"/>
        <v>15</v>
      </c>
      <c r="K6" s="15">
        <f t="shared" si="4"/>
        <v>3</v>
      </c>
      <c r="M6" s="9">
        <v>11</v>
      </c>
    </row>
    <row r="7" spans="1:13" ht="15.75" x14ac:dyDescent="0.25">
      <c r="A7" s="19" t="s">
        <v>32</v>
      </c>
      <c r="B7" s="22">
        <v>132</v>
      </c>
      <c r="C7" s="4">
        <f t="shared" si="0"/>
        <v>4</v>
      </c>
      <c r="D7" s="23">
        <v>39.479999999999997</v>
      </c>
      <c r="E7" s="4">
        <f t="shared" si="1"/>
        <v>5</v>
      </c>
      <c r="F7" s="22">
        <v>275</v>
      </c>
      <c r="G7" s="4">
        <f t="shared" si="2"/>
        <v>3</v>
      </c>
      <c r="H7" s="22">
        <v>74</v>
      </c>
      <c r="I7" s="4">
        <f t="shared" si="3"/>
        <v>5</v>
      </c>
      <c r="J7" s="24">
        <f t="shared" si="5"/>
        <v>17</v>
      </c>
      <c r="K7" s="15">
        <f t="shared" si="4"/>
        <v>4</v>
      </c>
      <c r="M7" s="9">
        <v>10</v>
      </c>
    </row>
    <row r="8" spans="1:13" ht="15.75" x14ac:dyDescent="0.25">
      <c r="A8" s="19" t="s">
        <v>33</v>
      </c>
      <c r="B8" s="22">
        <v>118</v>
      </c>
      <c r="C8" s="4">
        <f t="shared" si="0"/>
        <v>5</v>
      </c>
      <c r="D8" s="23">
        <v>41.19</v>
      </c>
      <c r="E8" s="4">
        <f t="shared" si="1"/>
        <v>7</v>
      </c>
      <c r="F8" s="22">
        <v>270</v>
      </c>
      <c r="G8" s="4">
        <f t="shared" si="2"/>
        <v>4</v>
      </c>
      <c r="H8" s="22">
        <v>70</v>
      </c>
      <c r="I8" s="4">
        <f t="shared" si="3"/>
        <v>8</v>
      </c>
      <c r="J8" s="24">
        <f t="shared" si="5"/>
        <v>24</v>
      </c>
      <c r="K8" s="15">
        <f t="shared" si="4"/>
        <v>6</v>
      </c>
      <c r="M8" s="9">
        <v>7</v>
      </c>
    </row>
    <row r="9" spans="1:13" ht="15.75" x14ac:dyDescent="0.25">
      <c r="A9" s="19" t="s">
        <v>34</v>
      </c>
      <c r="B9" s="22">
        <v>94</v>
      </c>
      <c r="C9" s="4">
        <f t="shared" si="0"/>
        <v>11</v>
      </c>
      <c r="D9" s="23">
        <v>43.68</v>
      </c>
      <c r="E9" s="4">
        <f t="shared" si="1"/>
        <v>11</v>
      </c>
      <c r="F9" s="22">
        <v>222</v>
      </c>
      <c r="G9" s="4">
        <f t="shared" si="2"/>
        <v>12</v>
      </c>
      <c r="H9" s="22">
        <v>58</v>
      </c>
      <c r="I9" s="4">
        <f t="shared" si="3"/>
        <v>11</v>
      </c>
      <c r="J9" s="24">
        <f t="shared" si="5"/>
        <v>45</v>
      </c>
      <c r="K9" s="15">
        <f t="shared" si="4"/>
        <v>11</v>
      </c>
      <c r="M9" s="9">
        <v>7</v>
      </c>
    </row>
    <row r="10" spans="1:13" ht="15.75" x14ac:dyDescent="0.25">
      <c r="A10" s="19" t="s">
        <v>35</v>
      </c>
      <c r="B10" s="22">
        <v>143</v>
      </c>
      <c r="C10" s="4">
        <f t="shared" si="0"/>
        <v>1</v>
      </c>
      <c r="D10" s="23">
        <v>38.06</v>
      </c>
      <c r="E10" s="4">
        <f t="shared" si="1"/>
        <v>1</v>
      </c>
      <c r="F10" s="22">
        <v>278</v>
      </c>
      <c r="G10" s="4">
        <f t="shared" si="2"/>
        <v>2</v>
      </c>
      <c r="H10" s="22">
        <v>95</v>
      </c>
      <c r="I10" s="4">
        <f t="shared" si="3"/>
        <v>1</v>
      </c>
      <c r="J10" s="24">
        <f t="shared" si="5"/>
        <v>5</v>
      </c>
      <c r="K10" s="15">
        <f t="shared" si="4"/>
        <v>1</v>
      </c>
      <c r="M10" s="9">
        <v>7</v>
      </c>
    </row>
    <row r="11" spans="1:13" ht="15.75" x14ac:dyDescent="0.25">
      <c r="A11" s="19" t="s">
        <v>36</v>
      </c>
      <c r="B11" s="22">
        <v>82</v>
      </c>
      <c r="C11" s="4">
        <f t="shared" si="0"/>
        <v>14</v>
      </c>
      <c r="D11" s="23">
        <v>44</v>
      </c>
      <c r="E11" s="4">
        <f t="shared" si="1"/>
        <v>12</v>
      </c>
      <c r="F11" s="22">
        <v>151</v>
      </c>
      <c r="G11" s="4">
        <f t="shared" si="2"/>
        <v>16</v>
      </c>
      <c r="H11" s="22">
        <v>57</v>
      </c>
      <c r="I11" s="4">
        <f t="shared" si="3"/>
        <v>12</v>
      </c>
      <c r="J11" s="24">
        <f t="shared" si="5"/>
        <v>54</v>
      </c>
      <c r="K11" s="15">
        <f t="shared" si="4"/>
        <v>14</v>
      </c>
      <c r="M11" s="9">
        <v>8</v>
      </c>
    </row>
    <row r="12" spans="1:13" ht="15.75" x14ac:dyDescent="0.25">
      <c r="A12" s="19" t="s">
        <v>14</v>
      </c>
      <c r="B12" s="22">
        <v>135</v>
      </c>
      <c r="C12" s="4">
        <f t="shared" si="0"/>
        <v>3</v>
      </c>
      <c r="D12" s="23">
        <v>38.79</v>
      </c>
      <c r="E12" s="4">
        <f t="shared" si="1"/>
        <v>3</v>
      </c>
      <c r="F12" s="22">
        <v>227</v>
      </c>
      <c r="G12" s="4">
        <f t="shared" si="2"/>
        <v>11</v>
      </c>
      <c r="H12" s="22">
        <v>79</v>
      </c>
      <c r="I12" s="4">
        <f t="shared" si="3"/>
        <v>3</v>
      </c>
      <c r="J12" s="24">
        <f t="shared" ref="J12:J18" si="6">C12+E12+G12+I12</f>
        <v>20</v>
      </c>
      <c r="K12" s="15">
        <f t="shared" si="4"/>
        <v>5</v>
      </c>
      <c r="M12" s="9">
        <v>10</v>
      </c>
    </row>
    <row r="13" spans="1:13" ht="15.75" x14ac:dyDescent="0.25">
      <c r="A13" s="19" t="s">
        <v>15</v>
      </c>
      <c r="B13" s="22">
        <v>92</v>
      </c>
      <c r="C13" s="4">
        <f t="shared" si="0"/>
        <v>12</v>
      </c>
      <c r="D13" s="23">
        <v>42.2</v>
      </c>
      <c r="E13" s="4">
        <f t="shared" si="1"/>
        <v>9</v>
      </c>
      <c r="F13" s="22">
        <v>255</v>
      </c>
      <c r="G13" s="4">
        <f t="shared" si="2"/>
        <v>7</v>
      </c>
      <c r="H13" s="22">
        <v>70</v>
      </c>
      <c r="I13" s="4">
        <f t="shared" si="3"/>
        <v>8</v>
      </c>
      <c r="J13" s="24">
        <f t="shared" si="6"/>
        <v>36</v>
      </c>
      <c r="K13" s="15">
        <f t="shared" si="4"/>
        <v>9</v>
      </c>
      <c r="M13" s="9">
        <v>8</v>
      </c>
    </row>
    <row r="14" spans="1:13" ht="15.75" x14ac:dyDescent="0.25">
      <c r="A14" s="19" t="s">
        <v>37</v>
      </c>
      <c r="B14" s="22">
        <v>136</v>
      </c>
      <c r="C14" s="4">
        <f t="shared" si="0"/>
        <v>2</v>
      </c>
      <c r="D14" s="23">
        <v>38.31</v>
      </c>
      <c r="E14" s="4">
        <f t="shared" si="1"/>
        <v>2</v>
      </c>
      <c r="F14" s="22">
        <v>258</v>
      </c>
      <c r="G14" s="4">
        <f t="shared" si="2"/>
        <v>6</v>
      </c>
      <c r="H14" s="22">
        <v>87</v>
      </c>
      <c r="I14" s="4">
        <f t="shared" si="3"/>
        <v>2</v>
      </c>
      <c r="J14" s="24">
        <f t="shared" si="6"/>
        <v>12</v>
      </c>
      <c r="K14" s="15">
        <f t="shared" si="4"/>
        <v>2</v>
      </c>
      <c r="M14" s="9">
        <v>8</v>
      </c>
    </row>
    <row r="15" spans="1:13" ht="15.75" x14ac:dyDescent="0.25">
      <c r="A15" s="19" t="s">
        <v>38</v>
      </c>
      <c r="B15" s="22">
        <v>86</v>
      </c>
      <c r="C15" s="4">
        <f t="shared" si="0"/>
        <v>13</v>
      </c>
      <c r="D15" s="23">
        <v>46.18</v>
      </c>
      <c r="E15" s="4">
        <f t="shared" si="1"/>
        <v>15</v>
      </c>
      <c r="F15" s="22">
        <v>251</v>
      </c>
      <c r="G15" s="4">
        <f t="shared" si="2"/>
        <v>8</v>
      </c>
      <c r="H15" s="22">
        <v>56</v>
      </c>
      <c r="I15" s="4">
        <f t="shared" si="3"/>
        <v>13</v>
      </c>
      <c r="J15" s="24">
        <f t="shared" si="6"/>
        <v>49</v>
      </c>
      <c r="K15" s="15">
        <f t="shared" si="4"/>
        <v>12</v>
      </c>
      <c r="M15" s="9">
        <v>7</v>
      </c>
    </row>
    <row r="16" spans="1:13" ht="15.75" x14ac:dyDescent="0.25">
      <c r="A16" s="19" t="s">
        <v>19</v>
      </c>
      <c r="B16" s="22">
        <v>105</v>
      </c>
      <c r="C16" s="4">
        <f t="shared" si="0"/>
        <v>8</v>
      </c>
      <c r="D16" s="23">
        <v>41.97</v>
      </c>
      <c r="E16" s="4">
        <f t="shared" si="1"/>
        <v>8</v>
      </c>
      <c r="F16" s="22">
        <v>235</v>
      </c>
      <c r="G16" s="4">
        <f t="shared" si="2"/>
        <v>9</v>
      </c>
      <c r="H16" s="22">
        <v>73</v>
      </c>
      <c r="I16" s="4">
        <f t="shared" si="3"/>
        <v>6</v>
      </c>
      <c r="J16" s="24">
        <f t="shared" si="6"/>
        <v>31</v>
      </c>
      <c r="K16" s="15">
        <f t="shared" si="4"/>
        <v>8</v>
      </c>
      <c r="M16" s="9">
        <v>11</v>
      </c>
    </row>
    <row r="17" spans="1:13" ht="15.75" x14ac:dyDescent="0.25">
      <c r="A17" s="19" t="s">
        <v>39</v>
      </c>
      <c r="B17" s="22">
        <v>73</v>
      </c>
      <c r="C17" s="4">
        <f t="shared" si="0"/>
        <v>15</v>
      </c>
      <c r="D17" s="23">
        <v>46.35</v>
      </c>
      <c r="E17" s="4">
        <f t="shared" si="1"/>
        <v>16</v>
      </c>
      <c r="F17" s="22">
        <v>200</v>
      </c>
      <c r="G17" s="4">
        <f t="shared" si="2"/>
        <v>14</v>
      </c>
      <c r="H17" s="22">
        <v>47</v>
      </c>
      <c r="I17" s="4">
        <f t="shared" si="3"/>
        <v>16</v>
      </c>
      <c r="J17" s="24">
        <f t="shared" si="6"/>
        <v>61</v>
      </c>
      <c r="K17" s="15">
        <f t="shared" si="4"/>
        <v>16</v>
      </c>
      <c r="M17" s="9">
        <v>7</v>
      </c>
    </row>
    <row r="18" spans="1:13" ht="15.75" x14ac:dyDescent="0.25">
      <c r="A18" s="19" t="s">
        <v>40</v>
      </c>
      <c r="B18" s="22">
        <v>103</v>
      </c>
      <c r="C18" s="4">
        <f t="shared" si="0"/>
        <v>9</v>
      </c>
      <c r="D18" s="23">
        <v>46.02</v>
      </c>
      <c r="E18" s="4">
        <f t="shared" si="1"/>
        <v>14</v>
      </c>
      <c r="F18" s="22">
        <v>184</v>
      </c>
      <c r="G18" s="4">
        <f t="shared" si="2"/>
        <v>15</v>
      </c>
      <c r="H18" s="22">
        <v>53</v>
      </c>
      <c r="I18" s="4">
        <f t="shared" si="3"/>
        <v>15</v>
      </c>
      <c r="J18" s="24">
        <f t="shared" si="6"/>
        <v>53</v>
      </c>
      <c r="K18" s="15">
        <f t="shared" si="4"/>
        <v>13</v>
      </c>
      <c r="M18" s="9">
        <v>8</v>
      </c>
    </row>
    <row r="19" spans="1:13" x14ac:dyDescent="0.25">
      <c r="C19" s="10"/>
      <c r="J19"/>
      <c r="L19" s="10"/>
      <c r="M19"/>
    </row>
    <row r="20" spans="1:13" x14ac:dyDescent="0.25">
      <c r="I20" s="10"/>
      <c r="J20"/>
      <c r="L20" s="10"/>
      <c r="M20"/>
    </row>
    <row r="21" spans="1:13" x14ac:dyDescent="0.25">
      <c r="I21" s="10"/>
      <c r="J21"/>
      <c r="L21" s="10"/>
      <c r="M21"/>
    </row>
    <row r="22" spans="1:13" x14ac:dyDescent="0.25">
      <c r="I22" s="10"/>
      <c r="J22"/>
      <c r="L22" s="10"/>
      <c r="M22"/>
    </row>
    <row r="23" spans="1:13" x14ac:dyDescent="0.25">
      <c r="I23" s="10"/>
      <c r="J23"/>
      <c r="L23" s="10"/>
      <c r="M23"/>
    </row>
    <row r="24" spans="1:13" x14ac:dyDescent="0.25">
      <c r="I24" s="10"/>
      <c r="J24"/>
      <c r="L24" s="10"/>
      <c r="M24"/>
    </row>
    <row r="25" spans="1:13" x14ac:dyDescent="0.25">
      <c r="I25" s="10"/>
      <c r="J25"/>
      <c r="L25" s="10"/>
      <c r="M25"/>
    </row>
    <row r="26" spans="1:13" x14ac:dyDescent="0.25">
      <c r="I26" s="10"/>
      <c r="J26"/>
      <c r="L26" s="10"/>
      <c r="M26"/>
    </row>
    <row r="27" spans="1:13" x14ac:dyDescent="0.25">
      <c r="I27" s="10"/>
      <c r="J27"/>
      <c r="L27" s="10"/>
      <c r="M27"/>
    </row>
    <row r="28" spans="1:13" x14ac:dyDescent="0.25">
      <c r="I28" s="10"/>
      <c r="J28"/>
      <c r="L28" s="10"/>
      <c r="M28"/>
    </row>
    <row r="29" spans="1:13" x14ac:dyDescent="0.25">
      <c r="I29" s="10"/>
      <c r="J29"/>
      <c r="L29" s="10"/>
      <c r="M29"/>
    </row>
    <row r="30" spans="1:13" x14ac:dyDescent="0.25">
      <c r="I30" s="10"/>
      <c r="J30"/>
      <c r="L30" s="10"/>
      <c r="M30"/>
    </row>
    <row r="31" spans="1:13" x14ac:dyDescent="0.25">
      <c r="I31" s="10"/>
      <c r="J31"/>
      <c r="L31" s="10"/>
      <c r="M31"/>
    </row>
    <row r="32" spans="1:13" x14ac:dyDescent="0.25">
      <c r="I32" s="10"/>
      <c r="J32"/>
      <c r="L32" s="10"/>
      <c r="M32"/>
    </row>
    <row r="33" spans="9:13" x14ac:dyDescent="0.25">
      <c r="I33" s="10"/>
      <c r="J33"/>
      <c r="L33" s="10"/>
      <c r="M33"/>
    </row>
    <row r="34" spans="9:13" x14ac:dyDescent="0.25">
      <c r="I34" s="10"/>
      <c r="J34"/>
      <c r="L34" s="10"/>
      <c r="M34"/>
    </row>
  </sheetData>
  <mergeCells count="4">
    <mergeCell ref="B1:C1"/>
    <mergeCell ref="D1:E1"/>
    <mergeCell ref="F1:G1"/>
    <mergeCell ref="H1:I1"/>
  </mergeCells>
  <pageMargins left="0.51181102362204722" right="0.51181102362204722" top="0.78740157480314965" bottom="0.78740157480314965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4C3B9-5FCC-4217-A1EA-F71607A0B762}">
  <sheetPr>
    <tabColor rgb="FFFF0000"/>
    <pageSetUpPr fitToPage="1"/>
  </sheetPr>
  <dimension ref="A1:M17"/>
  <sheetViews>
    <sheetView zoomScale="119" zoomScaleNormal="150" workbookViewId="0">
      <selection activeCell="A17" sqref="A17:XFD17"/>
    </sheetView>
  </sheetViews>
  <sheetFormatPr baseColWidth="10" defaultRowHeight="15" x14ac:dyDescent="0.25"/>
  <cols>
    <col min="1" max="1" width="23.5703125" bestFit="1" customWidth="1"/>
    <col min="2" max="2" width="9" bestFit="1" customWidth="1"/>
    <col min="3" max="3" width="8.140625" bestFit="1" customWidth="1"/>
    <col min="4" max="4" width="9" bestFit="1" customWidth="1"/>
    <col min="5" max="5" width="8.140625" bestFit="1" customWidth="1"/>
    <col min="6" max="6" width="9" bestFit="1" customWidth="1"/>
    <col min="7" max="7" width="8.140625" bestFit="1" customWidth="1"/>
    <col min="8" max="8" width="8.28515625" bestFit="1" customWidth="1"/>
    <col min="9" max="9" width="10.85546875" customWidth="1"/>
    <col min="10" max="10" width="9.7109375" bestFit="1" customWidth="1"/>
    <col min="11" max="11" width="6.5703125" style="8" bestFit="1" customWidth="1"/>
    <col min="12" max="12" width="2.85546875" customWidth="1"/>
  </cols>
  <sheetData>
    <row r="1" spans="1:13" ht="15.75" x14ac:dyDescent="0.25">
      <c r="A1" s="20" t="s">
        <v>9</v>
      </c>
      <c r="B1" s="28" t="s">
        <v>4</v>
      </c>
      <c r="C1" s="28"/>
      <c r="D1" s="28" t="s">
        <v>16</v>
      </c>
      <c r="E1" s="28"/>
      <c r="F1" s="28" t="s">
        <v>11</v>
      </c>
      <c r="G1" s="28"/>
      <c r="H1" s="30" t="s">
        <v>0</v>
      </c>
      <c r="I1" s="31"/>
      <c r="J1" s="3" t="s">
        <v>6</v>
      </c>
      <c r="K1" s="13" t="s">
        <v>7</v>
      </c>
      <c r="M1" s="17" t="s">
        <v>27</v>
      </c>
    </row>
    <row r="2" spans="1:13" ht="15.75" x14ac:dyDescent="0.25">
      <c r="A2" s="21"/>
      <c r="B2" s="1" t="s">
        <v>3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2" t="s">
        <v>3</v>
      </c>
      <c r="I2" s="1" t="s">
        <v>1</v>
      </c>
      <c r="J2" s="1" t="s">
        <v>1</v>
      </c>
      <c r="K2" s="14"/>
      <c r="M2" s="17"/>
    </row>
    <row r="3" spans="1:13" ht="15.75" x14ac:dyDescent="0.25">
      <c r="A3" s="19" t="s">
        <v>14</v>
      </c>
      <c r="B3" s="25">
        <v>317</v>
      </c>
      <c r="C3" s="4">
        <f>RANK(B3,B$3:B$17,0)</f>
        <v>1</v>
      </c>
      <c r="D3" s="26">
        <v>34.57</v>
      </c>
      <c r="E3" s="4">
        <f>RANK(D3,D$3:D$17,1)</f>
        <v>1</v>
      </c>
      <c r="F3" s="26">
        <v>37.08</v>
      </c>
      <c r="G3" s="4">
        <f>RANK(F3,F$3:F$17,1)</f>
        <v>1</v>
      </c>
      <c r="H3" s="25">
        <v>73</v>
      </c>
      <c r="I3" s="4">
        <f>RANK(H3,H$3:H$17,0)</f>
        <v>1</v>
      </c>
      <c r="J3" s="27">
        <f t="shared" ref="J3" si="0">I3+G3+E3+C3</f>
        <v>4</v>
      </c>
      <c r="K3" s="14">
        <f>RANK(J3,J$3:J$17,1)</f>
        <v>1</v>
      </c>
      <c r="M3" s="9">
        <v>11</v>
      </c>
    </row>
    <row r="4" spans="1:13" ht="15.75" x14ac:dyDescent="0.25">
      <c r="A4" s="19" t="s">
        <v>41</v>
      </c>
      <c r="B4" s="25">
        <v>173</v>
      </c>
      <c r="C4" s="4">
        <f t="shared" ref="C4:C17" si="1">RANK(B4,B$3:B$17,0)</f>
        <v>11</v>
      </c>
      <c r="D4" s="26">
        <v>37.89</v>
      </c>
      <c r="E4" s="4">
        <f t="shared" ref="E4:E17" si="2">RANK(D4,D$3:D$17,1)</f>
        <v>6</v>
      </c>
      <c r="F4" s="26">
        <v>39.1</v>
      </c>
      <c r="G4" s="4">
        <f t="shared" ref="G4:G17" si="3">RANK(F4,F$3:F$17,1)</f>
        <v>2</v>
      </c>
      <c r="H4" s="25">
        <v>58</v>
      </c>
      <c r="I4" s="4">
        <f t="shared" ref="I4:I17" si="4">RANK(H4,H$3:H$17,0)</f>
        <v>10</v>
      </c>
      <c r="J4" s="27">
        <f t="shared" ref="J4:J17" si="5">I4+G4+E4+C4</f>
        <v>29</v>
      </c>
      <c r="K4" s="14">
        <f t="shared" ref="K4:K17" si="6">RANK(J4,J$3:J$17,1)</f>
        <v>7</v>
      </c>
      <c r="M4" s="9">
        <v>10</v>
      </c>
    </row>
    <row r="5" spans="1:13" ht="15.75" x14ac:dyDescent="0.25">
      <c r="A5" s="19" t="s">
        <v>15</v>
      </c>
      <c r="B5" s="25">
        <v>151</v>
      </c>
      <c r="C5" s="4">
        <f t="shared" si="1"/>
        <v>14</v>
      </c>
      <c r="D5" s="26">
        <v>40.29</v>
      </c>
      <c r="E5" s="4">
        <f t="shared" si="2"/>
        <v>14</v>
      </c>
      <c r="F5" s="26">
        <v>43.26</v>
      </c>
      <c r="G5" s="4">
        <f t="shared" si="3"/>
        <v>9</v>
      </c>
      <c r="H5" s="25">
        <v>51</v>
      </c>
      <c r="I5" s="4">
        <f t="shared" si="4"/>
        <v>14</v>
      </c>
      <c r="J5" s="27">
        <f t="shared" si="5"/>
        <v>51</v>
      </c>
      <c r="K5" s="14">
        <f t="shared" si="6"/>
        <v>13</v>
      </c>
      <c r="M5" s="9">
        <v>8</v>
      </c>
    </row>
    <row r="6" spans="1:13" ht="15.75" x14ac:dyDescent="0.25">
      <c r="A6" s="19" t="s">
        <v>17</v>
      </c>
      <c r="B6" s="25">
        <v>240</v>
      </c>
      <c r="C6" s="4">
        <f t="shared" si="1"/>
        <v>3</v>
      </c>
      <c r="D6" s="26">
        <v>37.89</v>
      </c>
      <c r="E6" s="4">
        <f t="shared" si="2"/>
        <v>6</v>
      </c>
      <c r="F6" s="26">
        <v>41.51</v>
      </c>
      <c r="G6" s="4">
        <f t="shared" si="3"/>
        <v>6</v>
      </c>
      <c r="H6" s="25">
        <v>59</v>
      </c>
      <c r="I6" s="4">
        <f t="shared" si="4"/>
        <v>8</v>
      </c>
      <c r="J6" s="27">
        <f t="shared" si="5"/>
        <v>23</v>
      </c>
      <c r="K6" s="14">
        <f t="shared" si="6"/>
        <v>4</v>
      </c>
      <c r="M6" s="9">
        <v>9</v>
      </c>
    </row>
    <row r="7" spans="1:13" ht="15.75" x14ac:dyDescent="0.25">
      <c r="A7" s="19" t="s">
        <v>22</v>
      </c>
      <c r="B7" s="25">
        <v>248</v>
      </c>
      <c r="C7" s="4">
        <f t="shared" si="1"/>
        <v>2</v>
      </c>
      <c r="D7" s="26">
        <v>35.630000000000003</v>
      </c>
      <c r="E7" s="4">
        <f t="shared" si="2"/>
        <v>3</v>
      </c>
      <c r="F7" s="26">
        <v>39.799999999999997</v>
      </c>
      <c r="G7" s="4">
        <f t="shared" si="3"/>
        <v>3</v>
      </c>
      <c r="H7" s="25">
        <v>67</v>
      </c>
      <c r="I7" s="4">
        <f t="shared" si="4"/>
        <v>2</v>
      </c>
      <c r="J7" s="27">
        <f t="shared" si="5"/>
        <v>10</v>
      </c>
      <c r="K7" s="14">
        <f t="shared" si="6"/>
        <v>2</v>
      </c>
      <c r="M7" s="9">
        <v>10</v>
      </c>
    </row>
    <row r="8" spans="1:13" ht="15.75" x14ac:dyDescent="0.25">
      <c r="A8" s="19" t="s">
        <v>20</v>
      </c>
      <c r="B8" s="25">
        <v>135</v>
      </c>
      <c r="C8" s="4">
        <f t="shared" si="1"/>
        <v>15</v>
      </c>
      <c r="D8" s="26">
        <v>40.74</v>
      </c>
      <c r="E8" s="4">
        <f t="shared" si="2"/>
        <v>15</v>
      </c>
      <c r="F8" s="26">
        <v>51.73</v>
      </c>
      <c r="G8" s="4">
        <f t="shared" si="3"/>
        <v>15</v>
      </c>
      <c r="H8" s="25">
        <v>52</v>
      </c>
      <c r="I8" s="4">
        <f t="shared" si="4"/>
        <v>13</v>
      </c>
      <c r="J8" s="27">
        <f t="shared" si="5"/>
        <v>58</v>
      </c>
      <c r="K8" s="14">
        <f t="shared" si="6"/>
        <v>15</v>
      </c>
      <c r="M8" s="9">
        <v>10</v>
      </c>
    </row>
    <row r="9" spans="1:13" ht="15.75" x14ac:dyDescent="0.25">
      <c r="A9" s="19" t="s">
        <v>42</v>
      </c>
      <c r="B9" s="25">
        <v>213</v>
      </c>
      <c r="C9" s="4">
        <f t="shared" si="1"/>
        <v>7</v>
      </c>
      <c r="D9" s="26">
        <v>35.090000000000003</v>
      </c>
      <c r="E9" s="4">
        <f t="shared" si="2"/>
        <v>2</v>
      </c>
      <c r="F9" s="26">
        <v>39.799999999999997</v>
      </c>
      <c r="G9" s="4">
        <f t="shared" si="3"/>
        <v>3</v>
      </c>
      <c r="H9" s="25">
        <v>60</v>
      </c>
      <c r="I9" s="4">
        <f t="shared" si="4"/>
        <v>5</v>
      </c>
      <c r="J9" s="27">
        <f t="shared" si="5"/>
        <v>17</v>
      </c>
      <c r="K9" s="14">
        <f t="shared" si="6"/>
        <v>3</v>
      </c>
      <c r="M9" s="9">
        <v>11</v>
      </c>
    </row>
    <row r="10" spans="1:13" ht="15.75" x14ac:dyDescent="0.25">
      <c r="A10" s="19" t="s">
        <v>43</v>
      </c>
      <c r="B10" s="25">
        <v>234</v>
      </c>
      <c r="C10" s="4">
        <f t="shared" si="1"/>
        <v>5</v>
      </c>
      <c r="D10" s="26">
        <v>38.590000000000003</v>
      </c>
      <c r="E10" s="4">
        <f t="shared" si="2"/>
        <v>10</v>
      </c>
      <c r="F10" s="26">
        <v>42.75</v>
      </c>
      <c r="G10" s="4">
        <f t="shared" si="3"/>
        <v>8</v>
      </c>
      <c r="H10" s="25">
        <v>54</v>
      </c>
      <c r="I10" s="4">
        <f t="shared" si="4"/>
        <v>12</v>
      </c>
      <c r="J10" s="27">
        <f t="shared" si="5"/>
        <v>35</v>
      </c>
      <c r="K10" s="14">
        <f t="shared" si="6"/>
        <v>10</v>
      </c>
      <c r="M10" s="9">
        <v>10</v>
      </c>
    </row>
    <row r="11" spans="1:13" ht="15.75" x14ac:dyDescent="0.25">
      <c r="A11" s="19" t="s">
        <v>32</v>
      </c>
      <c r="B11" s="25">
        <v>194</v>
      </c>
      <c r="C11" s="4">
        <f t="shared" si="1"/>
        <v>10</v>
      </c>
      <c r="D11" s="26">
        <v>38.81</v>
      </c>
      <c r="E11" s="4">
        <f t="shared" si="2"/>
        <v>11</v>
      </c>
      <c r="F11" s="26">
        <v>44.45</v>
      </c>
      <c r="G11" s="4">
        <f t="shared" si="3"/>
        <v>14</v>
      </c>
      <c r="H11" s="25">
        <v>61</v>
      </c>
      <c r="I11" s="4">
        <f t="shared" si="4"/>
        <v>4</v>
      </c>
      <c r="J11" s="27">
        <f t="shared" si="5"/>
        <v>39</v>
      </c>
      <c r="K11" s="14">
        <f t="shared" si="6"/>
        <v>12</v>
      </c>
      <c r="M11" s="9">
        <v>7</v>
      </c>
    </row>
    <row r="12" spans="1:13" ht="15.75" x14ac:dyDescent="0.25">
      <c r="A12" s="19" t="s">
        <v>44</v>
      </c>
      <c r="B12" s="25">
        <v>218</v>
      </c>
      <c r="C12" s="4">
        <f t="shared" si="1"/>
        <v>6</v>
      </c>
      <c r="D12" s="26">
        <v>38.409999999999997</v>
      </c>
      <c r="E12" s="4">
        <f t="shared" si="2"/>
        <v>9</v>
      </c>
      <c r="F12" s="26">
        <v>43.41</v>
      </c>
      <c r="G12" s="4">
        <f t="shared" si="3"/>
        <v>10</v>
      </c>
      <c r="H12" s="25">
        <v>55</v>
      </c>
      <c r="I12" s="4">
        <f t="shared" si="4"/>
        <v>11</v>
      </c>
      <c r="J12" s="27">
        <f t="shared" si="5"/>
        <v>36</v>
      </c>
      <c r="K12" s="14">
        <f t="shared" si="6"/>
        <v>11</v>
      </c>
      <c r="M12" s="9">
        <v>11</v>
      </c>
    </row>
    <row r="13" spans="1:13" ht="15.75" x14ac:dyDescent="0.25">
      <c r="A13" s="19" t="s">
        <v>18</v>
      </c>
      <c r="B13" s="25">
        <v>166</v>
      </c>
      <c r="C13" s="4">
        <f t="shared" si="1"/>
        <v>12</v>
      </c>
      <c r="D13" s="26">
        <v>38.18</v>
      </c>
      <c r="E13" s="4">
        <f t="shared" si="2"/>
        <v>8</v>
      </c>
      <c r="F13" s="26">
        <v>42.31</v>
      </c>
      <c r="G13" s="4">
        <f t="shared" si="3"/>
        <v>7</v>
      </c>
      <c r="H13" s="25">
        <v>60</v>
      </c>
      <c r="I13" s="4">
        <f t="shared" si="4"/>
        <v>5</v>
      </c>
      <c r="J13" s="27">
        <f t="shared" si="5"/>
        <v>32</v>
      </c>
      <c r="K13" s="14">
        <f t="shared" si="6"/>
        <v>8</v>
      </c>
      <c r="M13" s="9">
        <v>11</v>
      </c>
    </row>
    <row r="14" spans="1:13" ht="15.75" x14ac:dyDescent="0.25">
      <c r="A14" s="19" t="s">
        <v>45</v>
      </c>
      <c r="B14" s="25">
        <v>211</v>
      </c>
      <c r="C14" s="4">
        <f t="shared" si="1"/>
        <v>8</v>
      </c>
      <c r="D14" s="26">
        <v>36.18</v>
      </c>
      <c r="E14" s="4">
        <f t="shared" si="2"/>
        <v>4</v>
      </c>
      <c r="F14" s="26">
        <v>43.46</v>
      </c>
      <c r="G14" s="4">
        <f t="shared" si="3"/>
        <v>11</v>
      </c>
      <c r="H14" s="25">
        <v>60</v>
      </c>
      <c r="I14" s="4">
        <f t="shared" si="4"/>
        <v>5</v>
      </c>
      <c r="J14" s="27">
        <f t="shared" si="5"/>
        <v>28</v>
      </c>
      <c r="K14" s="14">
        <f t="shared" si="6"/>
        <v>6</v>
      </c>
      <c r="M14" s="9">
        <v>9</v>
      </c>
    </row>
    <row r="15" spans="1:13" ht="15.75" x14ac:dyDescent="0.25">
      <c r="A15" s="19" t="s">
        <v>46</v>
      </c>
      <c r="B15" s="25">
        <v>156</v>
      </c>
      <c r="C15" s="4">
        <f t="shared" si="1"/>
        <v>13</v>
      </c>
      <c r="D15" s="26">
        <v>39.909999999999997</v>
      </c>
      <c r="E15" s="4">
        <f t="shared" si="2"/>
        <v>13</v>
      </c>
      <c r="F15" s="26">
        <v>43.85</v>
      </c>
      <c r="G15" s="4">
        <f t="shared" si="3"/>
        <v>13</v>
      </c>
      <c r="H15" s="25">
        <v>48</v>
      </c>
      <c r="I15" s="4">
        <f t="shared" si="4"/>
        <v>15</v>
      </c>
      <c r="J15" s="27">
        <f t="shared" si="5"/>
        <v>54</v>
      </c>
      <c r="K15" s="14">
        <f t="shared" si="6"/>
        <v>14</v>
      </c>
      <c r="M15" s="9">
        <v>8</v>
      </c>
    </row>
    <row r="16" spans="1:13" ht="15.75" x14ac:dyDescent="0.25">
      <c r="A16" s="19" t="s">
        <v>29</v>
      </c>
      <c r="B16" s="25">
        <v>211</v>
      </c>
      <c r="C16" s="4">
        <f t="shared" si="1"/>
        <v>8</v>
      </c>
      <c r="D16" s="26">
        <v>39.090000000000003</v>
      </c>
      <c r="E16" s="4">
        <f t="shared" si="2"/>
        <v>12</v>
      </c>
      <c r="F16" s="26">
        <v>41.47</v>
      </c>
      <c r="G16" s="4">
        <f t="shared" si="3"/>
        <v>5</v>
      </c>
      <c r="H16" s="25">
        <v>59</v>
      </c>
      <c r="I16" s="4">
        <f t="shared" si="4"/>
        <v>8</v>
      </c>
      <c r="J16" s="27">
        <f t="shared" si="5"/>
        <v>33</v>
      </c>
      <c r="K16" s="14">
        <f t="shared" si="6"/>
        <v>9</v>
      </c>
      <c r="M16" s="9">
        <v>10</v>
      </c>
    </row>
    <row r="17" spans="1:13" ht="15.75" x14ac:dyDescent="0.25">
      <c r="A17" s="19" t="s">
        <v>47</v>
      </c>
      <c r="B17" s="25">
        <v>235</v>
      </c>
      <c r="C17" s="4">
        <f t="shared" si="1"/>
        <v>4</v>
      </c>
      <c r="D17" s="26">
        <v>37.68</v>
      </c>
      <c r="E17" s="4">
        <f t="shared" si="2"/>
        <v>5</v>
      </c>
      <c r="F17" s="26">
        <v>43.54</v>
      </c>
      <c r="G17" s="4">
        <f t="shared" si="3"/>
        <v>12</v>
      </c>
      <c r="H17" s="25">
        <v>63</v>
      </c>
      <c r="I17" s="4">
        <f t="shared" si="4"/>
        <v>3</v>
      </c>
      <c r="J17" s="27">
        <f t="shared" si="5"/>
        <v>24</v>
      </c>
      <c r="K17" s="14">
        <f t="shared" si="6"/>
        <v>5</v>
      </c>
      <c r="M17" s="9">
        <v>7</v>
      </c>
    </row>
  </sheetData>
  <mergeCells count="4">
    <mergeCell ref="B1:C1"/>
    <mergeCell ref="D1:E1"/>
    <mergeCell ref="F1:G1"/>
    <mergeCell ref="H1:I1"/>
  </mergeCells>
  <pageMargins left="0.70866141732283472" right="0.70866141732283472" top="0.78740157480314965" bottom="0.78740157480314965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DED76-6CC9-4224-A377-C8B150FB806F}">
  <sheetPr>
    <tabColor rgb="FFFFFF00"/>
    <pageSetUpPr fitToPage="1"/>
  </sheetPr>
  <dimension ref="A1:O17"/>
  <sheetViews>
    <sheetView zoomScale="150" zoomScaleNormal="150" workbookViewId="0">
      <selection activeCell="O17" sqref="A1:O17"/>
    </sheetView>
  </sheetViews>
  <sheetFormatPr baseColWidth="10" defaultRowHeight="15" x14ac:dyDescent="0.25"/>
  <cols>
    <col min="1" max="1" width="27.7109375" bestFit="1" customWidth="1"/>
    <col min="2" max="2" width="9" bestFit="1" customWidth="1"/>
    <col min="3" max="3" width="8.140625" bestFit="1" customWidth="1"/>
    <col min="4" max="4" width="9" bestFit="1" customWidth="1"/>
    <col min="5" max="5" width="8.140625" bestFit="1" customWidth="1"/>
    <col min="6" max="6" width="8.7109375" bestFit="1" customWidth="1"/>
    <col min="7" max="7" width="10.42578125" customWidth="1"/>
    <col min="8" max="8" width="9" bestFit="1" customWidth="1"/>
    <col min="9" max="9" width="8.140625" bestFit="1" customWidth="1"/>
    <col min="10" max="10" width="9" bestFit="1" customWidth="1"/>
    <col min="11" max="11" width="8.140625" bestFit="1" customWidth="1"/>
    <col min="12" max="12" width="9.85546875" bestFit="1" customWidth="1"/>
    <col min="13" max="13" width="7.140625" bestFit="1" customWidth="1"/>
    <col min="14" max="14" width="4" customWidth="1"/>
    <col min="15" max="15" width="13.7109375" style="10" customWidth="1"/>
    <col min="16" max="16" width="21.85546875" bestFit="1" customWidth="1"/>
  </cols>
  <sheetData>
    <row r="1" spans="1:15" ht="15.75" x14ac:dyDescent="0.25">
      <c r="A1" s="7" t="s">
        <v>10</v>
      </c>
      <c r="B1" s="28" t="s">
        <v>4</v>
      </c>
      <c r="C1" s="28"/>
      <c r="D1" s="28" t="s">
        <v>5</v>
      </c>
      <c r="E1" s="28"/>
      <c r="F1" s="28" t="s">
        <v>13</v>
      </c>
      <c r="G1" s="28"/>
      <c r="H1" s="28" t="s">
        <v>12</v>
      </c>
      <c r="I1" s="28"/>
      <c r="J1" s="28" t="s">
        <v>11</v>
      </c>
      <c r="K1" s="28"/>
      <c r="L1" s="3" t="s">
        <v>6</v>
      </c>
      <c r="M1" s="13" t="s">
        <v>7</v>
      </c>
      <c r="N1" s="17"/>
      <c r="O1" s="9" t="s">
        <v>28</v>
      </c>
    </row>
    <row r="2" spans="1:15" ht="15.75" x14ac:dyDescent="0.25">
      <c r="A2" s="11"/>
      <c r="B2" s="1" t="s">
        <v>3</v>
      </c>
      <c r="C2" s="1" t="s">
        <v>1</v>
      </c>
      <c r="D2" s="1" t="s">
        <v>2</v>
      </c>
      <c r="E2" s="1" t="s">
        <v>1</v>
      </c>
      <c r="F2" s="1" t="s">
        <v>3</v>
      </c>
      <c r="G2" s="1" t="s">
        <v>1</v>
      </c>
      <c r="H2" s="1" t="s">
        <v>3</v>
      </c>
      <c r="I2" s="1" t="s">
        <v>1</v>
      </c>
      <c r="J2" s="1" t="s">
        <v>2</v>
      </c>
      <c r="K2" s="1" t="s">
        <v>1</v>
      </c>
      <c r="L2" s="1" t="s">
        <v>1</v>
      </c>
      <c r="M2" s="15"/>
      <c r="N2" s="17"/>
      <c r="O2" s="9"/>
    </row>
    <row r="3" spans="1:15" ht="15.75" x14ac:dyDescent="0.25">
      <c r="A3" s="9" t="s">
        <v>14</v>
      </c>
      <c r="B3" s="12">
        <v>195</v>
      </c>
      <c r="C3" s="4">
        <f t="shared" ref="C3:C17" si="0">RANK(B3,B$3:B$17,0)</f>
        <v>1</v>
      </c>
      <c r="D3" s="18">
        <v>48.55</v>
      </c>
      <c r="E3" s="4">
        <f t="shared" ref="E3:E17" si="1">RANK(D3,D$3:D$17,1)</f>
        <v>1</v>
      </c>
      <c r="F3" s="12">
        <v>112</v>
      </c>
      <c r="G3" s="4">
        <f t="shared" ref="G3:G17" si="2">RANK(F3,F$3:F$17,0)</f>
        <v>5</v>
      </c>
      <c r="H3" s="12">
        <v>79</v>
      </c>
      <c r="I3" s="4">
        <f t="shared" ref="I3:I17" si="3">RANK(H3,H$3:H$17,0)</f>
        <v>1</v>
      </c>
      <c r="J3" s="18">
        <v>36.909999999999997</v>
      </c>
      <c r="K3" s="4">
        <f t="shared" ref="K3:K17" si="4">RANK(J3,J$3:J$17,1)</f>
        <v>4</v>
      </c>
      <c r="L3" s="27">
        <f t="shared" ref="L3:L17" si="5">K3+I3+G3+E3+C3</f>
        <v>12</v>
      </c>
      <c r="M3" s="16">
        <f t="shared" ref="M3:M17" si="6">RANK(L3,L$3:L$17,1)</f>
        <v>2</v>
      </c>
      <c r="N3" s="17"/>
      <c r="O3" s="9">
        <v>11</v>
      </c>
    </row>
    <row r="4" spans="1:15" ht="15.75" x14ac:dyDescent="0.25">
      <c r="A4" s="9" t="s">
        <v>15</v>
      </c>
      <c r="B4" s="12">
        <v>123</v>
      </c>
      <c r="C4" s="4">
        <f t="shared" si="0"/>
        <v>12</v>
      </c>
      <c r="D4" s="18">
        <v>54.4</v>
      </c>
      <c r="E4" s="4">
        <f t="shared" si="1"/>
        <v>15</v>
      </c>
      <c r="F4" s="12">
        <v>105</v>
      </c>
      <c r="G4" s="4">
        <f t="shared" si="2"/>
        <v>14</v>
      </c>
      <c r="H4" s="12">
        <v>68</v>
      </c>
      <c r="I4" s="4">
        <f t="shared" si="3"/>
        <v>12</v>
      </c>
      <c r="J4" s="18">
        <v>38</v>
      </c>
      <c r="K4" s="4">
        <f t="shared" si="4"/>
        <v>6</v>
      </c>
      <c r="L4" s="27">
        <f t="shared" si="5"/>
        <v>59</v>
      </c>
      <c r="M4" s="16">
        <f t="shared" si="6"/>
        <v>13</v>
      </c>
      <c r="N4" s="17"/>
      <c r="O4" s="9">
        <v>10</v>
      </c>
    </row>
    <row r="5" spans="1:15" ht="15.75" x14ac:dyDescent="0.25">
      <c r="A5" s="9" t="s">
        <v>41</v>
      </c>
      <c r="B5" s="12">
        <v>141</v>
      </c>
      <c r="C5" s="4">
        <f t="shared" si="0"/>
        <v>8</v>
      </c>
      <c r="D5" s="18">
        <v>52.24</v>
      </c>
      <c r="E5" s="4">
        <f t="shared" si="1"/>
        <v>9</v>
      </c>
      <c r="F5" s="12">
        <v>108</v>
      </c>
      <c r="G5" s="4">
        <f t="shared" si="2"/>
        <v>9</v>
      </c>
      <c r="H5" s="12">
        <v>72</v>
      </c>
      <c r="I5" s="4">
        <f t="shared" si="3"/>
        <v>7</v>
      </c>
      <c r="J5" s="18">
        <v>37.9</v>
      </c>
      <c r="K5" s="4">
        <f t="shared" si="4"/>
        <v>5</v>
      </c>
      <c r="L5" s="27">
        <f t="shared" si="5"/>
        <v>38</v>
      </c>
      <c r="M5" s="16">
        <f t="shared" si="6"/>
        <v>8</v>
      </c>
      <c r="N5" s="17"/>
      <c r="O5" s="9">
        <v>10</v>
      </c>
    </row>
    <row r="6" spans="1:15" ht="15.75" x14ac:dyDescent="0.25">
      <c r="A6" s="9" t="s">
        <v>17</v>
      </c>
      <c r="B6" s="12">
        <v>130</v>
      </c>
      <c r="C6" s="4">
        <f t="shared" si="0"/>
        <v>11</v>
      </c>
      <c r="D6" s="18">
        <v>52.21</v>
      </c>
      <c r="E6" s="4">
        <f t="shared" si="1"/>
        <v>8</v>
      </c>
      <c r="F6" s="12">
        <v>112</v>
      </c>
      <c r="G6" s="4">
        <f t="shared" si="2"/>
        <v>5</v>
      </c>
      <c r="H6" s="12">
        <v>67</v>
      </c>
      <c r="I6" s="4">
        <f t="shared" si="3"/>
        <v>13</v>
      </c>
      <c r="J6" s="18">
        <v>40.19</v>
      </c>
      <c r="K6" s="4">
        <f t="shared" si="4"/>
        <v>10</v>
      </c>
      <c r="L6" s="27">
        <f t="shared" si="5"/>
        <v>47</v>
      </c>
      <c r="M6" s="16">
        <f t="shared" si="6"/>
        <v>10</v>
      </c>
      <c r="N6" s="17"/>
      <c r="O6" s="9">
        <v>7</v>
      </c>
    </row>
    <row r="7" spans="1:15" ht="15.75" x14ac:dyDescent="0.25">
      <c r="A7" s="9" t="s">
        <v>48</v>
      </c>
      <c r="B7" s="12">
        <v>160</v>
      </c>
      <c r="C7" s="4">
        <f t="shared" si="0"/>
        <v>3</v>
      </c>
      <c r="D7" s="18">
        <v>50.72</v>
      </c>
      <c r="E7" s="4">
        <f t="shared" si="1"/>
        <v>5</v>
      </c>
      <c r="F7" s="12">
        <v>115</v>
      </c>
      <c r="G7" s="4">
        <f t="shared" si="2"/>
        <v>2</v>
      </c>
      <c r="H7" s="12">
        <v>75</v>
      </c>
      <c r="I7" s="4">
        <f t="shared" si="3"/>
        <v>5</v>
      </c>
      <c r="J7" s="18">
        <v>34.549999999999997</v>
      </c>
      <c r="K7" s="4">
        <f t="shared" si="4"/>
        <v>1</v>
      </c>
      <c r="L7" s="27">
        <f t="shared" si="5"/>
        <v>16</v>
      </c>
      <c r="M7" s="16">
        <f t="shared" si="6"/>
        <v>3</v>
      </c>
      <c r="N7" s="17"/>
      <c r="O7" s="9">
        <v>7</v>
      </c>
    </row>
    <row r="8" spans="1:15" ht="15.75" x14ac:dyDescent="0.25">
      <c r="A8" s="9" t="s">
        <v>49</v>
      </c>
      <c r="B8" s="12">
        <v>150</v>
      </c>
      <c r="C8" s="4">
        <f t="shared" si="0"/>
        <v>7</v>
      </c>
      <c r="D8" s="18">
        <v>52.68</v>
      </c>
      <c r="E8" s="4">
        <f t="shared" si="1"/>
        <v>13</v>
      </c>
      <c r="F8" s="12">
        <v>106</v>
      </c>
      <c r="G8" s="4">
        <f t="shared" si="2"/>
        <v>12</v>
      </c>
      <c r="H8" s="12">
        <v>70</v>
      </c>
      <c r="I8" s="4">
        <f t="shared" si="3"/>
        <v>10</v>
      </c>
      <c r="J8" s="18">
        <v>41.45</v>
      </c>
      <c r="K8" s="4">
        <f t="shared" si="4"/>
        <v>15</v>
      </c>
      <c r="L8" s="27">
        <f t="shared" si="5"/>
        <v>57</v>
      </c>
      <c r="M8" s="16">
        <f t="shared" si="6"/>
        <v>11</v>
      </c>
      <c r="N8" s="17"/>
      <c r="O8" s="9">
        <f>6+3</f>
        <v>9</v>
      </c>
    </row>
    <row r="9" spans="1:15" ht="15.75" x14ac:dyDescent="0.25">
      <c r="A9" s="9" t="s">
        <v>21</v>
      </c>
      <c r="B9" s="12">
        <v>165</v>
      </c>
      <c r="C9" s="4">
        <f t="shared" si="0"/>
        <v>2</v>
      </c>
      <c r="D9" s="18">
        <v>52.47</v>
      </c>
      <c r="E9" s="4">
        <f t="shared" si="1"/>
        <v>10</v>
      </c>
      <c r="F9" s="12">
        <v>109</v>
      </c>
      <c r="G9" s="4">
        <f t="shared" si="2"/>
        <v>8</v>
      </c>
      <c r="H9" s="12">
        <v>69</v>
      </c>
      <c r="I9" s="4">
        <f t="shared" si="3"/>
        <v>11</v>
      </c>
      <c r="J9" s="18">
        <v>35.479999999999997</v>
      </c>
      <c r="K9" s="4">
        <f t="shared" si="4"/>
        <v>2</v>
      </c>
      <c r="L9" s="27">
        <f t="shared" si="5"/>
        <v>33</v>
      </c>
      <c r="M9" s="16">
        <f t="shared" si="6"/>
        <v>6</v>
      </c>
      <c r="N9" s="17"/>
      <c r="O9" s="9">
        <v>9</v>
      </c>
    </row>
    <row r="10" spans="1:15" ht="15.75" x14ac:dyDescent="0.25">
      <c r="A10" s="9" t="s">
        <v>32</v>
      </c>
      <c r="B10" s="12">
        <v>153</v>
      </c>
      <c r="C10" s="4">
        <f t="shared" si="0"/>
        <v>6</v>
      </c>
      <c r="D10" s="18">
        <v>51.59</v>
      </c>
      <c r="E10" s="4">
        <f t="shared" si="1"/>
        <v>7</v>
      </c>
      <c r="F10" s="12">
        <v>114</v>
      </c>
      <c r="G10" s="4">
        <f t="shared" si="2"/>
        <v>3</v>
      </c>
      <c r="H10" s="12">
        <v>79</v>
      </c>
      <c r="I10" s="4">
        <f t="shared" si="3"/>
        <v>1</v>
      </c>
      <c r="J10" s="18">
        <v>40.630000000000003</v>
      </c>
      <c r="K10" s="4">
        <f t="shared" si="4"/>
        <v>11</v>
      </c>
      <c r="L10" s="27">
        <f t="shared" si="5"/>
        <v>28</v>
      </c>
      <c r="M10" s="16">
        <f t="shared" si="6"/>
        <v>5</v>
      </c>
      <c r="N10" s="17"/>
      <c r="O10" s="9">
        <v>11</v>
      </c>
    </row>
    <row r="11" spans="1:15" ht="15.75" x14ac:dyDescent="0.25">
      <c r="A11" s="9" t="s">
        <v>23</v>
      </c>
      <c r="B11" s="12">
        <v>117</v>
      </c>
      <c r="C11" s="4">
        <f t="shared" si="0"/>
        <v>13</v>
      </c>
      <c r="D11" s="18">
        <v>52.65</v>
      </c>
      <c r="E11" s="4">
        <f t="shared" si="1"/>
        <v>12</v>
      </c>
      <c r="F11" s="12">
        <v>104</v>
      </c>
      <c r="G11" s="4">
        <f t="shared" si="2"/>
        <v>15</v>
      </c>
      <c r="H11" s="12">
        <v>67</v>
      </c>
      <c r="I11" s="4">
        <f t="shared" si="3"/>
        <v>13</v>
      </c>
      <c r="J11" s="18">
        <v>40.67</v>
      </c>
      <c r="K11" s="4">
        <f t="shared" si="4"/>
        <v>12</v>
      </c>
      <c r="L11" s="27">
        <f t="shared" si="5"/>
        <v>65</v>
      </c>
      <c r="M11" s="16">
        <f t="shared" si="6"/>
        <v>14</v>
      </c>
      <c r="N11" s="17"/>
      <c r="O11" s="9">
        <v>11</v>
      </c>
    </row>
    <row r="12" spans="1:15" ht="15.75" x14ac:dyDescent="0.25">
      <c r="A12" s="9" t="s">
        <v>44</v>
      </c>
      <c r="B12" s="12">
        <v>136</v>
      </c>
      <c r="C12" s="4">
        <f t="shared" si="0"/>
        <v>9</v>
      </c>
      <c r="D12" s="18">
        <v>51.27</v>
      </c>
      <c r="E12" s="4">
        <f t="shared" si="1"/>
        <v>6</v>
      </c>
      <c r="F12" s="12">
        <v>108</v>
      </c>
      <c r="G12" s="4">
        <f t="shared" si="2"/>
        <v>9</v>
      </c>
      <c r="H12" s="12">
        <v>74</v>
      </c>
      <c r="I12" s="4">
        <f t="shared" si="3"/>
        <v>6</v>
      </c>
      <c r="J12" s="18">
        <v>40.69</v>
      </c>
      <c r="K12" s="4">
        <f t="shared" si="4"/>
        <v>13</v>
      </c>
      <c r="L12" s="27">
        <f t="shared" si="5"/>
        <v>43</v>
      </c>
      <c r="M12" s="16">
        <f t="shared" si="6"/>
        <v>9</v>
      </c>
      <c r="N12" s="17"/>
      <c r="O12" s="9">
        <v>10</v>
      </c>
    </row>
    <row r="13" spans="1:15" ht="15.75" x14ac:dyDescent="0.25">
      <c r="A13" s="9" t="s">
        <v>37</v>
      </c>
      <c r="B13" s="12">
        <v>135</v>
      </c>
      <c r="C13" s="4">
        <f t="shared" si="0"/>
        <v>10</v>
      </c>
      <c r="D13" s="18">
        <v>50.7</v>
      </c>
      <c r="E13" s="4">
        <f t="shared" si="1"/>
        <v>4</v>
      </c>
      <c r="F13" s="12">
        <v>112</v>
      </c>
      <c r="G13" s="4">
        <f t="shared" si="2"/>
        <v>5</v>
      </c>
      <c r="H13" s="12">
        <v>72</v>
      </c>
      <c r="I13" s="4">
        <f t="shared" si="3"/>
        <v>7</v>
      </c>
      <c r="J13" s="18">
        <v>39.69</v>
      </c>
      <c r="K13" s="4">
        <f t="shared" si="4"/>
        <v>8</v>
      </c>
      <c r="L13" s="27">
        <f t="shared" si="5"/>
        <v>34</v>
      </c>
      <c r="M13" s="16">
        <f t="shared" si="6"/>
        <v>7</v>
      </c>
      <c r="N13" s="17"/>
      <c r="O13" s="9">
        <v>6</v>
      </c>
    </row>
    <row r="14" spans="1:15" ht="15.75" x14ac:dyDescent="0.25">
      <c r="A14" s="9" t="s">
        <v>50</v>
      </c>
      <c r="B14" s="12">
        <v>154</v>
      </c>
      <c r="C14" s="4">
        <f t="shared" si="0"/>
        <v>5</v>
      </c>
      <c r="D14" s="18">
        <v>49.93</v>
      </c>
      <c r="E14" s="4">
        <f t="shared" si="1"/>
        <v>3</v>
      </c>
      <c r="F14" s="12">
        <v>113</v>
      </c>
      <c r="G14" s="4">
        <f t="shared" si="2"/>
        <v>4</v>
      </c>
      <c r="H14" s="12">
        <v>79</v>
      </c>
      <c r="I14" s="4">
        <f t="shared" si="3"/>
        <v>1</v>
      </c>
      <c r="J14" s="18">
        <v>38.090000000000003</v>
      </c>
      <c r="K14" s="4">
        <f t="shared" si="4"/>
        <v>7</v>
      </c>
      <c r="L14" s="27">
        <f t="shared" si="5"/>
        <v>20</v>
      </c>
      <c r="M14" s="16">
        <f t="shared" si="6"/>
        <v>4</v>
      </c>
      <c r="N14" s="17"/>
      <c r="O14" s="9">
        <v>10</v>
      </c>
    </row>
    <row r="15" spans="1:15" ht="15.75" x14ac:dyDescent="0.25">
      <c r="A15" s="9" t="s">
        <v>51</v>
      </c>
      <c r="B15" s="12">
        <v>111</v>
      </c>
      <c r="C15" s="4">
        <f t="shared" si="0"/>
        <v>15</v>
      </c>
      <c r="D15" s="18">
        <v>52.62</v>
      </c>
      <c r="E15" s="4">
        <f t="shared" si="1"/>
        <v>11</v>
      </c>
      <c r="F15" s="12">
        <v>106</v>
      </c>
      <c r="G15" s="4">
        <f t="shared" si="2"/>
        <v>12</v>
      </c>
      <c r="H15" s="12">
        <v>65</v>
      </c>
      <c r="I15" s="4">
        <f t="shared" si="3"/>
        <v>15</v>
      </c>
      <c r="J15" s="18">
        <v>40.75</v>
      </c>
      <c r="K15" s="4">
        <f t="shared" si="4"/>
        <v>14</v>
      </c>
      <c r="L15" s="27">
        <f t="shared" si="5"/>
        <v>67</v>
      </c>
      <c r="M15" s="16">
        <f t="shared" si="6"/>
        <v>15</v>
      </c>
      <c r="N15" s="17"/>
      <c r="O15" s="9">
        <v>8</v>
      </c>
    </row>
    <row r="16" spans="1:15" ht="15.75" x14ac:dyDescent="0.25">
      <c r="A16" s="9" t="s">
        <v>35</v>
      </c>
      <c r="B16" s="12">
        <v>155</v>
      </c>
      <c r="C16" s="4">
        <f t="shared" si="0"/>
        <v>4</v>
      </c>
      <c r="D16" s="18">
        <v>48.73</v>
      </c>
      <c r="E16" s="4">
        <f t="shared" si="1"/>
        <v>2</v>
      </c>
      <c r="F16" s="12">
        <v>116</v>
      </c>
      <c r="G16" s="4">
        <f t="shared" si="2"/>
        <v>1</v>
      </c>
      <c r="H16" s="12">
        <v>79</v>
      </c>
      <c r="I16" s="4">
        <f t="shared" si="3"/>
        <v>1</v>
      </c>
      <c r="J16" s="18">
        <v>35.520000000000003</v>
      </c>
      <c r="K16" s="4">
        <f t="shared" si="4"/>
        <v>3</v>
      </c>
      <c r="L16" s="27">
        <f t="shared" si="5"/>
        <v>11</v>
      </c>
      <c r="M16" s="16">
        <f t="shared" si="6"/>
        <v>1</v>
      </c>
      <c r="N16" s="17"/>
      <c r="O16" s="9">
        <v>10</v>
      </c>
    </row>
    <row r="17" spans="1:15" ht="15.75" x14ac:dyDescent="0.25">
      <c r="A17" s="9" t="s">
        <v>36</v>
      </c>
      <c r="B17" s="12">
        <v>115</v>
      </c>
      <c r="C17" s="4">
        <f t="shared" si="0"/>
        <v>14</v>
      </c>
      <c r="D17" s="18">
        <v>53.12</v>
      </c>
      <c r="E17" s="4">
        <f t="shared" si="1"/>
        <v>14</v>
      </c>
      <c r="F17" s="12">
        <v>107</v>
      </c>
      <c r="G17" s="4">
        <f t="shared" si="2"/>
        <v>11</v>
      </c>
      <c r="H17" s="12">
        <v>71</v>
      </c>
      <c r="I17" s="4">
        <f t="shared" si="3"/>
        <v>9</v>
      </c>
      <c r="J17" s="18">
        <v>40.159999999999997</v>
      </c>
      <c r="K17" s="4">
        <f t="shared" si="4"/>
        <v>9</v>
      </c>
      <c r="L17" s="27">
        <f t="shared" si="5"/>
        <v>57</v>
      </c>
      <c r="M17" s="16">
        <f t="shared" si="6"/>
        <v>11</v>
      </c>
      <c r="N17" s="17"/>
      <c r="O17" s="9">
        <v>9</v>
      </c>
    </row>
  </sheetData>
  <mergeCells count="5">
    <mergeCell ref="B1:C1"/>
    <mergeCell ref="D1:E1"/>
    <mergeCell ref="F1:G1"/>
    <mergeCell ref="H1:I1"/>
    <mergeCell ref="J1:K1"/>
  </mergeCells>
  <pageMargins left="0.70866141732283472" right="0.70866141732283472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65741-6660-4545-9094-E012684B192A}">
  <dimension ref="A1:K16"/>
  <sheetViews>
    <sheetView workbookViewId="0">
      <selection activeCell="M24" sqref="M24"/>
    </sheetView>
  </sheetViews>
  <sheetFormatPr baseColWidth="10" defaultRowHeight="15" x14ac:dyDescent="0.25"/>
  <cols>
    <col min="1" max="1" width="23.5703125" bestFit="1" customWidth="1"/>
    <col min="2" max="2" width="9" bestFit="1" customWidth="1"/>
    <col min="3" max="3" width="8.140625" bestFit="1" customWidth="1"/>
    <col min="4" max="4" width="9" bestFit="1" customWidth="1"/>
    <col min="5" max="5" width="8.140625" bestFit="1" customWidth="1"/>
    <col min="6" max="6" width="9" bestFit="1" customWidth="1"/>
    <col min="7" max="7" width="8.140625" bestFit="1" customWidth="1"/>
    <col min="8" max="8" width="8.28515625" bestFit="1" customWidth="1"/>
    <col min="9" max="9" width="10.85546875" customWidth="1"/>
    <col min="10" max="10" width="9.7109375" bestFit="1" customWidth="1"/>
    <col min="11" max="11" width="6.5703125" style="8" bestFit="1" customWidth="1"/>
    <col min="12" max="12" width="2.85546875" customWidth="1"/>
  </cols>
  <sheetData>
    <row r="1" spans="1:11" ht="15.75" x14ac:dyDescent="0.25">
      <c r="A1" s="20" t="s">
        <v>9</v>
      </c>
      <c r="B1" s="28" t="s">
        <v>4</v>
      </c>
      <c r="C1" s="28"/>
      <c r="D1" s="28" t="s">
        <v>16</v>
      </c>
      <c r="E1" s="28"/>
      <c r="F1" s="28" t="s">
        <v>11</v>
      </c>
      <c r="G1" s="28"/>
      <c r="H1" s="30" t="s">
        <v>0</v>
      </c>
      <c r="I1" s="31"/>
      <c r="J1" s="3" t="s">
        <v>6</v>
      </c>
      <c r="K1" s="13" t="s">
        <v>7</v>
      </c>
    </row>
    <row r="2" spans="1:11" ht="15.75" x14ac:dyDescent="0.25">
      <c r="A2" s="21"/>
      <c r="B2" s="1" t="s">
        <v>3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2" t="s">
        <v>3</v>
      </c>
      <c r="I2" s="1" t="s">
        <v>1</v>
      </c>
      <c r="J2" s="1" t="s">
        <v>1</v>
      </c>
      <c r="K2" s="14"/>
    </row>
    <row r="3" spans="1:11" ht="15.75" x14ac:dyDescent="0.25">
      <c r="A3" s="19" t="s">
        <v>14</v>
      </c>
      <c r="B3" s="25">
        <v>317</v>
      </c>
      <c r="C3" s="4">
        <f t="shared" ref="C3:C16" si="0">RANK(B3,B$3:B$16,0)</f>
        <v>1</v>
      </c>
      <c r="D3" s="26">
        <v>34.57</v>
      </c>
      <c r="E3" s="4">
        <f t="shared" ref="E3:E16" si="1">RANK(D3,D$3:D$16,1)</f>
        <v>1</v>
      </c>
      <c r="F3" s="26">
        <v>37.08</v>
      </c>
      <c r="G3" s="4">
        <f t="shared" ref="G3:G16" si="2">RANK(F3,F$3:F$16,1)</f>
        <v>1</v>
      </c>
      <c r="H3" s="25">
        <v>73</v>
      </c>
      <c r="I3" s="4">
        <f t="shared" ref="I3:I16" si="3">RANK(H3,H$3:H$16,0)</f>
        <v>1</v>
      </c>
      <c r="J3" s="27">
        <f t="shared" ref="J3:J16" si="4">I3+G3+E3+C3</f>
        <v>4</v>
      </c>
      <c r="K3" s="14">
        <f t="shared" ref="K3:K16" si="5">RANK(J3,J$3:J$16,1)</f>
        <v>1</v>
      </c>
    </row>
    <row r="4" spans="1:11" ht="15.75" x14ac:dyDescent="0.25">
      <c r="A4" s="19" t="s">
        <v>41</v>
      </c>
      <c r="B4" s="25">
        <v>173</v>
      </c>
      <c r="C4" s="4">
        <f t="shared" si="0"/>
        <v>10</v>
      </c>
      <c r="D4" s="26">
        <v>37.89</v>
      </c>
      <c r="E4" s="4">
        <f t="shared" si="1"/>
        <v>5</v>
      </c>
      <c r="F4" s="26">
        <v>39.1</v>
      </c>
      <c r="G4" s="4">
        <f t="shared" si="2"/>
        <v>2</v>
      </c>
      <c r="H4" s="25">
        <v>58</v>
      </c>
      <c r="I4" s="4">
        <f t="shared" si="3"/>
        <v>9</v>
      </c>
      <c r="J4" s="27">
        <f t="shared" si="4"/>
        <v>26</v>
      </c>
      <c r="K4" s="14">
        <f t="shared" si="5"/>
        <v>5</v>
      </c>
    </row>
    <row r="5" spans="1:11" ht="15.75" x14ac:dyDescent="0.25">
      <c r="A5" s="19" t="s">
        <v>15</v>
      </c>
      <c r="B5" s="25">
        <v>151</v>
      </c>
      <c r="C5" s="4">
        <f t="shared" si="0"/>
        <v>13</v>
      </c>
      <c r="D5" s="26">
        <v>40.29</v>
      </c>
      <c r="E5" s="4">
        <f t="shared" si="1"/>
        <v>13</v>
      </c>
      <c r="F5" s="26">
        <v>43.26</v>
      </c>
      <c r="G5" s="4">
        <f t="shared" si="2"/>
        <v>9</v>
      </c>
      <c r="H5" s="25">
        <v>51</v>
      </c>
      <c r="I5" s="4">
        <f t="shared" si="3"/>
        <v>13</v>
      </c>
      <c r="J5" s="27">
        <f t="shared" si="4"/>
        <v>48</v>
      </c>
      <c r="K5" s="14">
        <f t="shared" si="5"/>
        <v>12</v>
      </c>
    </row>
    <row r="6" spans="1:11" ht="15.75" x14ac:dyDescent="0.25">
      <c r="A6" s="19" t="s">
        <v>17</v>
      </c>
      <c r="B6" s="25">
        <v>240</v>
      </c>
      <c r="C6" s="4">
        <f t="shared" si="0"/>
        <v>3</v>
      </c>
      <c r="D6" s="26">
        <v>37.89</v>
      </c>
      <c r="E6" s="4">
        <f t="shared" si="1"/>
        <v>5</v>
      </c>
      <c r="F6" s="26">
        <v>41.51</v>
      </c>
      <c r="G6" s="4">
        <f t="shared" si="2"/>
        <v>6</v>
      </c>
      <c r="H6" s="25">
        <v>59</v>
      </c>
      <c r="I6" s="4">
        <f t="shared" si="3"/>
        <v>7</v>
      </c>
      <c r="J6" s="27">
        <f t="shared" si="4"/>
        <v>21</v>
      </c>
      <c r="K6" s="14">
        <f t="shared" si="5"/>
        <v>4</v>
      </c>
    </row>
    <row r="7" spans="1:11" ht="15.75" x14ac:dyDescent="0.25">
      <c r="A7" s="19" t="s">
        <v>22</v>
      </c>
      <c r="B7" s="25">
        <v>248</v>
      </c>
      <c r="C7" s="4">
        <f t="shared" si="0"/>
        <v>2</v>
      </c>
      <c r="D7" s="26">
        <v>35.630000000000003</v>
      </c>
      <c r="E7" s="4">
        <f t="shared" si="1"/>
        <v>3</v>
      </c>
      <c r="F7" s="26">
        <v>39.799999999999997</v>
      </c>
      <c r="G7" s="4">
        <f t="shared" si="2"/>
        <v>3</v>
      </c>
      <c r="H7" s="25">
        <v>67</v>
      </c>
      <c r="I7" s="4">
        <f t="shared" si="3"/>
        <v>2</v>
      </c>
      <c r="J7" s="27">
        <f t="shared" si="4"/>
        <v>10</v>
      </c>
      <c r="K7" s="14">
        <f t="shared" si="5"/>
        <v>2</v>
      </c>
    </row>
    <row r="8" spans="1:11" ht="15.75" x14ac:dyDescent="0.25">
      <c r="A8" s="19" t="s">
        <v>20</v>
      </c>
      <c r="B8" s="25">
        <v>135</v>
      </c>
      <c r="C8" s="4">
        <f t="shared" si="0"/>
        <v>14</v>
      </c>
      <c r="D8" s="26">
        <v>40.74</v>
      </c>
      <c r="E8" s="4">
        <f t="shared" si="1"/>
        <v>14</v>
      </c>
      <c r="F8" s="26">
        <v>51.73</v>
      </c>
      <c r="G8" s="4">
        <f t="shared" si="2"/>
        <v>14</v>
      </c>
      <c r="H8" s="25">
        <v>52</v>
      </c>
      <c r="I8" s="4">
        <f t="shared" si="3"/>
        <v>12</v>
      </c>
      <c r="J8" s="27">
        <f t="shared" si="4"/>
        <v>54</v>
      </c>
      <c r="K8" s="14">
        <f t="shared" si="5"/>
        <v>14</v>
      </c>
    </row>
    <row r="9" spans="1:11" ht="15.75" x14ac:dyDescent="0.25">
      <c r="A9" s="19" t="s">
        <v>42</v>
      </c>
      <c r="B9" s="25">
        <v>213</v>
      </c>
      <c r="C9" s="4">
        <f t="shared" si="0"/>
        <v>6</v>
      </c>
      <c r="D9" s="26">
        <v>35.090000000000003</v>
      </c>
      <c r="E9" s="4">
        <f t="shared" si="1"/>
        <v>2</v>
      </c>
      <c r="F9" s="26">
        <v>39.799999999999997</v>
      </c>
      <c r="G9" s="4">
        <f t="shared" si="2"/>
        <v>3</v>
      </c>
      <c r="H9" s="25">
        <v>60</v>
      </c>
      <c r="I9" s="4">
        <f t="shared" si="3"/>
        <v>4</v>
      </c>
      <c r="J9" s="27">
        <f t="shared" si="4"/>
        <v>15</v>
      </c>
      <c r="K9" s="14">
        <f t="shared" si="5"/>
        <v>3</v>
      </c>
    </row>
    <row r="10" spans="1:11" ht="15.75" x14ac:dyDescent="0.25">
      <c r="A10" s="19" t="s">
        <v>43</v>
      </c>
      <c r="B10" s="25">
        <v>234</v>
      </c>
      <c r="C10" s="4">
        <f t="shared" si="0"/>
        <v>4</v>
      </c>
      <c r="D10" s="26">
        <v>38.590000000000003</v>
      </c>
      <c r="E10" s="4">
        <f t="shared" si="1"/>
        <v>9</v>
      </c>
      <c r="F10" s="26">
        <v>42.75</v>
      </c>
      <c r="G10" s="4">
        <f t="shared" si="2"/>
        <v>8</v>
      </c>
      <c r="H10" s="25">
        <v>54</v>
      </c>
      <c r="I10" s="4">
        <f t="shared" si="3"/>
        <v>11</v>
      </c>
      <c r="J10" s="27">
        <f t="shared" si="4"/>
        <v>32</v>
      </c>
      <c r="K10" s="14">
        <f t="shared" si="5"/>
        <v>9</v>
      </c>
    </row>
    <row r="11" spans="1:11" ht="15.75" x14ac:dyDescent="0.25">
      <c r="A11" s="19" t="s">
        <v>32</v>
      </c>
      <c r="B11" s="25">
        <v>194</v>
      </c>
      <c r="C11" s="4">
        <f t="shared" si="0"/>
        <v>9</v>
      </c>
      <c r="D11" s="26">
        <v>38.81</v>
      </c>
      <c r="E11" s="4">
        <f t="shared" si="1"/>
        <v>10</v>
      </c>
      <c r="F11" s="26">
        <v>44.45</v>
      </c>
      <c r="G11" s="4">
        <f t="shared" si="2"/>
        <v>13</v>
      </c>
      <c r="H11" s="25">
        <v>61</v>
      </c>
      <c r="I11" s="4">
        <f t="shared" si="3"/>
        <v>3</v>
      </c>
      <c r="J11" s="27">
        <f t="shared" si="4"/>
        <v>35</v>
      </c>
      <c r="K11" s="14">
        <f t="shared" si="5"/>
        <v>11</v>
      </c>
    </row>
    <row r="12" spans="1:11" ht="15.75" x14ac:dyDescent="0.25">
      <c r="A12" s="19" t="s">
        <v>44</v>
      </c>
      <c r="B12" s="25">
        <v>218</v>
      </c>
      <c r="C12" s="4">
        <f t="shared" si="0"/>
        <v>5</v>
      </c>
      <c r="D12" s="26">
        <v>38.409999999999997</v>
      </c>
      <c r="E12" s="4">
        <f t="shared" si="1"/>
        <v>8</v>
      </c>
      <c r="F12" s="26">
        <v>43.41</v>
      </c>
      <c r="G12" s="4">
        <f t="shared" si="2"/>
        <v>10</v>
      </c>
      <c r="H12" s="25">
        <v>55</v>
      </c>
      <c r="I12" s="4">
        <f t="shared" si="3"/>
        <v>10</v>
      </c>
      <c r="J12" s="27">
        <f t="shared" si="4"/>
        <v>33</v>
      </c>
      <c r="K12" s="14">
        <f t="shared" si="5"/>
        <v>10</v>
      </c>
    </row>
    <row r="13" spans="1:11" ht="15.75" x14ac:dyDescent="0.25">
      <c r="A13" s="19" t="s">
        <v>18</v>
      </c>
      <c r="B13" s="25">
        <v>166</v>
      </c>
      <c r="C13" s="4">
        <f t="shared" si="0"/>
        <v>11</v>
      </c>
      <c r="D13" s="26">
        <v>38.18</v>
      </c>
      <c r="E13" s="4">
        <f t="shared" si="1"/>
        <v>7</v>
      </c>
      <c r="F13" s="26">
        <v>42.31</v>
      </c>
      <c r="G13" s="4">
        <f t="shared" si="2"/>
        <v>7</v>
      </c>
      <c r="H13" s="25">
        <v>60</v>
      </c>
      <c r="I13" s="4">
        <f t="shared" si="3"/>
        <v>4</v>
      </c>
      <c r="J13" s="27">
        <f t="shared" si="4"/>
        <v>29</v>
      </c>
      <c r="K13" s="14">
        <f t="shared" si="5"/>
        <v>7</v>
      </c>
    </row>
    <row r="14" spans="1:11" ht="15.75" x14ac:dyDescent="0.25">
      <c r="A14" s="19" t="s">
        <v>45</v>
      </c>
      <c r="B14" s="25">
        <v>211</v>
      </c>
      <c r="C14" s="4">
        <f t="shared" si="0"/>
        <v>7</v>
      </c>
      <c r="D14" s="26">
        <v>36.18</v>
      </c>
      <c r="E14" s="4">
        <f t="shared" si="1"/>
        <v>4</v>
      </c>
      <c r="F14" s="26">
        <v>43.46</v>
      </c>
      <c r="G14" s="4">
        <f t="shared" si="2"/>
        <v>11</v>
      </c>
      <c r="H14" s="25">
        <v>60</v>
      </c>
      <c r="I14" s="4">
        <f t="shared" si="3"/>
        <v>4</v>
      </c>
      <c r="J14" s="27">
        <f t="shared" si="4"/>
        <v>26</v>
      </c>
      <c r="K14" s="14">
        <f t="shared" si="5"/>
        <v>5</v>
      </c>
    </row>
    <row r="15" spans="1:11" ht="15.75" x14ac:dyDescent="0.25">
      <c r="A15" s="19" t="s">
        <v>46</v>
      </c>
      <c r="B15" s="25">
        <v>156</v>
      </c>
      <c r="C15" s="4">
        <f t="shared" si="0"/>
        <v>12</v>
      </c>
      <c r="D15" s="26">
        <v>39.909999999999997</v>
      </c>
      <c r="E15" s="4">
        <f t="shared" si="1"/>
        <v>12</v>
      </c>
      <c r="F15" s="26">
        <v>43.85</v>
      </c>
      <c r="G15" s="4">
        <f t="shared" si="2"/>
        <v>12</v>
      </c>
      <c r="H15" s="25">
        <v>48</v>
      </c>
      <c r="I15" s="4">
        <f t="shared" si="3"/>
        <v>14</v>
      </c>
      <c r="J15" s="27">
        <f t="shared" si="4"/>
        <v>50</v>
      </c>
      <c r="K15" s="14">
        <f t="shared" si="5"/>
        <v>13</v>
      </c>
    </row>
    <row r="16" spans="1:11" ht="15.75" x14ac:dyDescent="0.25">
      <c r="A16" s="19" t="s">
        <v>29</v>
      </c>
      <c r="B16" s="25">
        <v>211</v>
      </c>
      <c r="C16" s="4">
        <f t="shared" si="0"/>
        <v>7</v>
      </c>
      <c r="D16" s="26">
        <v>39.090000000000003</v>
      </c>
      <c r="E16" s="4">
        <f t="shared" si="1"/>
        <v>11</v>
      </c>
      <c r="F16" s="26">
        <v>41.47</v>
      </c>
      <c r="G16" s="4">
        <f t="shared" si="2"/>
        <v>5</v>
      </c>
      <c r="H16" s="25">
        <v>59</v>
      </c>
      <c r="I16" s="4">
        <f t="shared" si="3"/>
        <v>7</v>
      </c>
      <c r="J16" s="27">
        <f t="shared" si="4"/>
        <v>30</v>
      </c>
      <c r="K16" s="14">
        <f t="shared" si="5"/>
        <v>8</v>
      </c>
    </row>
  </sheetData>
  <mergeCells count="4">
    <mergeCell ref="B1:C1"/>
    <mergeCell ref="D1:E1"/>
    <mergeCell ref="F1:G1"/>
    <mergeCell ref="H1:I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404D6-D3BE-4B84-B2EB-DB7098724FBD}">
  <sheetPr>
    <pageSetUpPr fitToPage="1"/>
  </sheetPr>
  <dimension ref="A1:O17"/>
  <sheetViews>
    <sheetView workbookViewId="0">
      <selection activeCell="F24" sqref="F24"/>
    </sheetView>
  </sheetViews>
  <sheetFormatPr baseColWidth="10" defaultRowHeight="15" x14ac:dyDescent="0.25"/>
  <cols>
    <col min="1" max="1" width="26.7109375" bestFit="1" customWidth="1"/>
    <col min="2" max="2" width="8.28515625" bestFit="1" customWidth="1"/>
    <col min="3" max="3" width="7.7109375" bestFit="1" customWidth="1"/>
    <col min="4" max="4" width="9.42578125" customWidth="1"/>
    <col min="5" max="5" width="7.7109375" bestFit="1" customWidth="1"/>
    <col min="6" max="7" width="10.140625" customWidth="1"/>
    <col min="8" max="8" width="8.28515625" bestFit="1" customWidth="1"/>
    <col min="9" max="9" width="7.7109375" bestFit="1" customWidth="1"/>
    <col min="10" max="10" width="9.7109375" customWidth="1"/>
    <col min="11" max="11" width="7.7109375" bestFit="1" customWidth="1"/>
    <col min="12" max="12" width="9.28515625" bestFit="1" customWidth="1"/>
    <col min="13" max="13" width="6.42578125" bestFit="1" customWidth="1"/>
    <col min="15" max="15" width="11.85546875" bestFit="1" customWidth="1"/>
  </cols>
  <sheetData>
    <row r="1" spans="1:15" ht="15.75" x14ac:dyDescent="0.25">
      <c r="A1" s="7" t="s">
        <v>10</v>
      </c>
      <c r="B1" s="28" t="s">
        <v>4</v>
      </c>
      <c r="C1" s="28"/>
      <c r="D1" s="28" t="s">
        <v>5</v>
      </c>
      <c r="E1" s="28"/>
      <c r="F1" s="28" t="s">
        <v>13</v>
      </c>
      <c r="G1" s="28"/>
      <c r="H1" s="28" t="s">
        <v>12</v>
      </c>
      <c r="I1" s="28"/>
      <c r="J1" s="28" t="s">
        <v>11</v>
      </c>
      <c r="K1" s="28"/>
      <c r="L1" s="3" t="s">
        <v>6</v>
      </c>
      <c r="M1" s="13" t="s">
        <v>7</v>
      </c>
      <c r="N1" s="17"/>
      <c r="O1" s="9" t="s">
        <v>28</v>
      </c>
    </row>
    <row r="2" spans="1:15" ht="15.75" x14ac:dyDescent="0.25">
      <c r="A2" s="11"/>
      <c r="B2" s="1" t="s">
        <v>3</v>
      </c>
      <c r="C2" s="1" t="s">
        <v>1</v>
      </c>
      <c r="D2" s="1" t="s">
        <v>2</v>
      </c>
      <c r="E2" s="1" t="s">
        <v>1</v>
      </c>
      <c r="F2" s="1" t="s">
        <v>3</v>
      </c>
      <c r="G2" s="1" t="s">
        <v>1</v>
      </c>
      <c r="H2" s="1" t="s">
        <v>3</v>
      </c>
      <c r="I2" s="1" t="s">
        <v>1</v>
      </c>
      <c r="J2" s="1" t="s">
        <v>2</v>
      </c>
      <c r="K2" s="1" t="s">
        <v>1</v>
      </c>
      <c r="L2" s="1" t="s">
        <v>1</v>
      </c>
      <c r="M2" s="15"/>
      <c r="N2" s="17"/>
      <c r="O2" s="9"/>
    </row>
    <row r="3" spans="1:15" ht="15.75" x14ac:dyDescent="0.25">
      <c r="A3" s="9" t="s">
        <v>35</v>
      </c>
      <c r="B3" s="12">
        <v>155</v>
      </c>
      <c r="C3" s="4">
        <f t="shared" ref="C3:C17" si="0">RANK(B3,B$3:B$17,0)</f>
        <v>4</v>
      </c>
      <c r="D3" s="18">
        <v>48.73</v>
      </c>
      <c r="E3" s="4">
        <f t="shared" ref="E3:E17" si="1">RANK(D3,D$3:D$17,1)</f>
        <v>2</v>
      </c>
      <c r="F3" s="12">
        <v>116</v>
      </c>
      <c r="G3" s="4">
        <f t="shared" ref="G3:G17" si="2">RANK(F3,F$3:F$17,0)</f>
        <v>1</v>
      </c>
      <c r="H3" s="12">
        <v>79</v>
      </c>
      <c r="I3" s="4">
        <f t="shared" ref="I3:I17" si="3">RANK(H3,H$3:H$17,0)</f>
        <v>1</v>
      </c>
      <c r="J3" s="18">
        <v>35.520000000000003</v>
      </c>
      <c r="K3" s="4">
        <f t="shared" ref="K3:K17" si="4">RANK(J3,J$3:J$17,1)</f>
        <v>3</v>
      </c>
      <c r="L3" s="27">
        <f t="shared" ref="L3:L17" si="5">K3+I3+G3+E3+C3</f>
        <v>11</v>
      </c>
      <c r="M3" s="16">
        <f t="shared" ref="M3:M17" si="6">RANK(L3,L$3:L$17,1)</f>
        <v>1</v>
      </c>
      <c r="N3" s="17"/>
      <c r="O3" s="9">
        <v>10</v>
      </c>
    </row>
    <row r="4" spans="1:15" ht="15.75" x14ac:dyDescent="0.25">
      <c r="A4" s="9" t="s">
        <v>14</v>
      </c>
      <c r="B4" s="12">
        <v>195</v>
      </c>
      <c r="C4" s="4">
        <f t="shared" si="0"/>
        <v>1</v>
      </c>
      <c r="D4" s="18">
        <v>48.55</v>
      </c>
      <c r="E4" s="4">
        <f t="shared" si="1"/>
        <v>1</v>
      </c>
      <c r="F4" s="12">
        <v>112</v>
      </c>
      <c r="G4" s="4">
        <f t="shared" si="2"/>
        <v>5</v>
      </c>
      <c r="H4" s="12">
        <v>79</v>
      </c>
      <c r="I4" s="4">
        <f t="shared" si="3"/>
        <v>1</v>
      </c>
      <c r="J4" s="18">
        <v>36.909999999999997</v>
      </c>
      <c r="K4" s="4">
        <f t="shared" si="4"/>
        <v>4</v>
      </c>
      <c r="L4" s="27">
        <f t="shared" si="5"/>
        <v>12</v>
      </c>
      <c r="M4" s="16">
        <f t="shared" si="6"/>
        <v>2</v>
      </c>
      <c r="N4" s="17"/>
      <c r="O4" s="9">
        <v>11</v>
      </c>
    </row>
    <row r="5" spans="1:15" ht="15.75" x14ac:dyDescent="0.25">
      <c r="A5" s="9" t="s">
        <v>48</v>
      </c>
      <c r="B5" s="12">
        <v>160</v>
      </c>
      <c r="C5" s="4">
        <f t="shared" si="0"/>
        <v>3</v>
      </c>
      <c r="D5" s="18">
        <v>50.72</v>
      </c>
      <c r="E5" s="4">
        <f t="shared" si="1"/>
        <v>5</v>
      </c>
      <c r="F5" s="12">
        <v>115</v>
      </c>
      <c r="G5" s="4">
        <f t="shared" si="2"/>
        <v>2</v>
      </c>
      <c r="H5" s="12">
        <v>75</v>
      </c>
      <c r="I5" s="4">
        <f t="shared" si="3"/>
        <v>5</v>
      </c>
      <c r="J5" s="18">
        <v>34.549999999999997</v>
      </c>
      <c r="K5" s="4">
        <f t="shared" si="4"/>
        <v>1</v>
      </c>
      <c r="L5" s="27">
        <f t="shared" si="5"/>
        <v>16</v>
      </c>
      <c r="M5" s="16">
        <f t="shared" si="6"/>
        <v>3</v>
      </c>
      <c r="N5" s="17"/>
      <c r="O5" s="9">
        <v>7</v>
      </c>
    </row>
    <row r="6" spans="1:15" ht="15.75" x14ac:dyDescent="0.25">
      <c r="A6" s="9" t="s">
        <v>50</v>
      </c>
      <c r="B6" s="12">
        <v>154</v>
      </c>
      <c r="C6" s="4">
        <f t="shared" si="0"/>
        <v>5</v>
      </c>
      <c r="D6" s="18">
        <v>49.93</v>
      </c>
      <c r="E6" s="4">
        <f t="shared" si="1"/>
        <v>3</v>
      </c>
      <c r="F6" s="12">
        <v>113</v>
      </c>
      <c r="G6" s="4">
        <f t="shared" si="2"/>
        <v>4</v>
      </c>
      <c r="H6" s="12">
        <v>79</v>
      </c>
      <c r="I6" s="4">
        <f t="shared" si="3"/>
        <v>1</v>
      </c>
      <c r="J6" s="18">
        <v>38.090000000000003</v>
      </c>
      <c r="K6" s="4">
        <f t="shared" si="4"/>
        <v>7</v>
      </c>
      <c r="L6" s="27">
        <f t="shared" si="5"/>
        <v>20</v>
      </c>
      <c r="M6" s="16">
        <f t="shared" si="6"/>
        <v>4</v>
      </c>
      <c r="N6" s="17"/>
      <c r="O6" s="9">
        <v>10</v>
      </c>
    </row>
    <row r="7" spans="1:15" ht="15.75" x14ac:dyDescent="0.25">
      <c r="A7" s="9" t="s">
        <v>32</v>
      </c>
      <c r="B7" s="12">
        <v>153</v>
      </c>
      <c r="C7" s="4">
        <f t="shared" si="0"/>
        <v>6</v>
      </c>
      <c r="D7" s="18">
        <v>51.59</v>
      </c>
      <c r="E7" s="4">
        <f t="shared" si="1"/>
        <v>7</v>
      </c>
      <c r="F7" s="12">
        <v>114</v>
      </c>
      <c r="G7" s="4">
        <f t="shared" si="2"/>
        <v>3</v>
      </c>
      <c r="H7" s="12">
        <v>79</v>
      </c>
      <c r="I7" s="4">
        <f t="shared" si="3"/>
        <v>1</v>
      </c>
      <c r="J7" s="18">
        <v>40.630000000000003</v>
      </c>
      <c r="K7" s="4">
        <f t="shared" si="4"/>
        <v>11</v>
      </c>
      <c r="L7" s="27">
        <f t="shared" si="5"/>
        <v>28</v>
      </c>
      <c r="M7" s="16">
        <f t="shared" si="6"/>
        <v>5</v>
      </c>
      <c r="N7" s="17"/>
      <c r="O7" s="9">
        <v>11</v>
      </c>
    </row>
    <row r="8" spans="1:15" ht="15.75" x14ac:dyDescent="0.25">
      <c r="A8" s="9" t="s">
        <v>21</v>
      </c>
      <c r="B8" s="12">
        <v>165</v>
      </c>
      <c r="C8" s="4">
        <f t="shared" si="0"/>
        <v>2</v>
      </c>
      <c r="D8" s="18">
        <v>52.47</v>
      </c>
      <c r="E8" s="4">
        <f t="shared" si="1"/>
        <v>10</v>
      </c>
      <c r="F8" s="12">
        <v>109</v>
      </c>
      <c r="G8" s="4">
        <f t="shared" si="2"/>
        <v>8</v>
      </c>
      <c r="H8" s="12">
        <v>69</v>
      </c>
      <c r="I8" s="4">
        <f t="shared" si="3"/>
        <v>11</v>
      </c>
      <c r="J8" s="18">
        <v>35.479999999999997</v>
      </c>
      <c r="K8" s="4">
        <f t="shared" si="4"/>
        <v>2</v>
      </c>
      <c r="L8" s="27">
        <f t="shared" si="5"/>
        <v>33</v>
      </c>
      <c r="M8" s="16">
        <f t="shared" si="6"/>
        <v>6</v>
      </c>
      <c r="N8" s="17"/>
      <c r="O8" s="9">
        <v>9</v>
      </c>
    </row>
    <row r="9" spans="1:15" ht="15.75" x14ac:dyDescent="0.25">
      <c r="A9" s="9" t="s">
        <v>37</v>
      </c>
      <c r="B9" s="12">
        <v>135</v>
      </c>
      <c r="C9" s="4">
        <f t="shared" si="0"/>
        <v>10</v>
      </c>
      <c r="D9" s="18">
        <v>50.7</v>
      </c>
      <c r="E9" s="4">
        <f t="shared" si="1"/>
        <v>4</v>
      </c>
      <c r="F9" s="12">
        <v>112</v>
      </c>
      <c r="G9" s="4">
        <f t="shared" si="2"/>
        <v>5</v>
      </c>
      <c r="H9" s="12">
        <v>72</v>
      </c>
      <c r="I9" s="4">
        <f t="shared" si="3"/>
        <v>7</v>
      </c>
      <c r="J9" s="18">
        <v>39.69</v>
      </c>
      <c r="K9" s="4">
        <f t="shared" si="4"/>
        <v>8</v>
      </c>
      <c r="L9" s="27">
        <f t="shared" si="5"/>
        <v>34</v>
      </c>
      <c r="M9" s="16">
        <f t="shared" si="6"/>
        <v>7</v>
      </c>
      <c r="N9" s="17"/>
      <c r="O9" s="9">
        <v>6</v>
      </c>
    </row>
    <row r="10" spans="1:15" ht="15.75" x14ac:dyDescent="0.25">
      <c r="A10" s="9" t="s">
        <v>41</v>
      </c>
      <c r="B10" s="12">
        <v>141</v>
      </c>
      <c r="C10" s="4">
        <f t="shared" si="0"/>
        <v>8</v>
      </c>
      <c r="D10" s="18">
        <v>52.24</v>
      </c>
      <c r="E10" s="4">
        <f t="shared" si="1"/>
        <v>9</v>
      </c>
      <c r="F10" s="12">
        <v>108</v>
      </c>
      <c r="G10" s="4">
        <f t="shared" si="2"/>
        <v>9</v>
      </c>
      <c r="H10" s="12">
        <v>72</v>
      </c>
      <c r="I10" s="4">
        <f t="shared" si="3"/>
        <v>7</v>
      </c>
      <c r="J10" s="18">
        <v>37.9</v>
      </c>
      <c r="K10" s="4">
        <f t="shared" si="4"/>
        <v>5</v>
      </c>
      <c r="L10" s="27">
        <f t="shared" si="5"/>
        <v>38</v>
      </c>
      <c r="M10" s="16">
        <f t="shared" si="6"/>
        <v>8</v>
      </c>
      <c r="N10" s="17"/>
      <c r="O10" s="9">
        <v>10</v>
      </c>
    </row>
    <row r="11" spans="1:15" ht="15.75" x14ac:dyDescent="0.25">
      <c r="A11" s="9" t="s">
        <v>44</v>
      </c>
      <c r="B11" s="12">
        <v>136</v>
      </c>
      <c r="C11" s="4">
        <f t="shared" si="0"/>
        <v>9</v>
      </c>
      <c r="D11" s="18">
        <v>51.27</v>
      </c>
      <c r="E11" s="4">
        <f t="shared" si="1"/>
        <v>6</v>
      </c>
      <c r="F11" s="12">
        <v>108</v>
      </c>
      <c r="G11" s="4">
        <f t="shared" si="2"/>
        <v>9</v>
      </c>
      <c r="H11" s="12">
        <v>74</v>
      </c>
      <c r="I11" s="4">
        <f t="shared" si="3"/>
        <v>6</v>
      </c>
      <c r="J11" s="18">
        <v>40.69</v>
      </c>
      <c r="K11" s="4">
        <f t="shared" si="4"/>
        <v>13</v>
      </c>
      <c r="L11" s="27">
        <f t="shared" si="5"/>
        <v>43</v>
      </c>
      <c r="M11" s="16">
        <f t="shared" si="6"/>
        <v>9</v>
      </c>
      <c r="N11" s="17"/>
      <c r="O11" s="9">
        <v>10</v>
      </c>
    </row>
    <row r="12" spans="1:15" ht="15.75" x14ac:dyDescent="0.25">
      <c r="A12" s="9" t="s">
        <v>17</v>
      </c>
      <c r="B12" s="12">
        <v>130</v>
      </c>
      <c r="C12" s="4">
        <f t="shared" si="0"/>
        <v>11</v>
      </c>
      <c r="D12" s="18">
        <v>52.21</v>
      </c>
      <c r="E12" s="4">
        <f t="shared" si="1"/>
        <v>8</v>
      </c>
      <c r="F12" s="12">
        <v>112</v>
      </c>
      <c r="G12" s="4">
        <f t="shared" si="2"/>
        <v>5</v>
      </c>
      <c r="H12" s="12">
        <v>67</v>
      </c>
      <c r="I12" s="4">
        <f t="shared" si="3"/>
        <v>13</v>
      </c>
      <c r="J12" s="18">
        <v>40.19</v>
      </c>
      <c r="K12" s="4">
        <f t="shared" si="4"/>
        <v>10</v>
      </c>
      <c r="L12" s="27">
        <f t="shared" si="5"/>
        <v>47</v>
      </c>
      <c r="M12" s="16">
        <f t="shared" si="6"/>
        <v>10</v>
      </c>
      <c r="N12" s="17"/>
      <c r="O12" s="9">
        <v>7</v>
      </c>
    </row>
    <row r="13" spans="1:15" ht="15.75" x14ac:dyDescent="0.25">
      <c r="A13" s="9" t="s">
        <v>49</v>
      </c>
      <c r="B13" s="12">
        <v>150</v>
      </c>
      <c r="C13" s="4">
        <f t="shared" si="0"/>
        <v>7</v>
      </c>
      <c r="D13" s="18">
        <v>52.68</v>
      </c>
      <c r="E13" s="4">
        <f t="shared" si="1"/>
        <v>13</v>
      </c>
      <c r="F13" s="12">
        <v>106</v>
      </c>
      <c r="G13" s="4">
        <f t="shared" si="2"/>
        <v>12</v>
      </c>
      <c r="H13" s="12">
        <v>70</v>
      </c>
      <c r="I13" s="4">
        <f t="shared" si="3"/>
        <v>10</v>
      </c>
      <c r="J13" s="18">
        <v>41.45</v>
      </c>
      <c r="K13" s="4">
        <f t="shared" si="4"/>
        <v>15</v>
      </c>
      <c r="L13" s="27">
        <f t="shared" si="5"/>
        <v>57</v>
      </c>
      <c r="M13" s="16">
        <f t="shared" si="6"/>
        <v>11</v>
      </c>
      <c r="N13" s="17"/>
      <c r="O13" s="9">
        <f>6+3</f>
        <v>9</v>
      </c>
    </row>
    <row r="14" spans="1:15" ht="15.75" x14ac:dyDescent="0.25">
      <c r="A14" s="9" t="s">
        <v>36</v>
      </c>
      <c r="B14" s="12">
        <v>115</v>
      </c>
      <c r="C14" s="4">
        <f t="shared" si="0"/>
        <v>14</v>
      </c>
      <c r="D14" s="18">
        <v>53.12</v>
      </c>
      <c r="E14" s="4">
        <f t="shared" si="1"/>
        <v>14</v>
      </c>
      <c r="F14" s="12">
        <v>107</v>
      </c>
      <c r="G14" s="4">
        <f t="shared" si="2"/>
        <v>11</v>
      </c>
      <c r="H14" s="12">
        <v>71</v>
      </c>
      <c r="I14" s="4">
        <f t="shared" si="3"/>
        <v>9</v>
      </c>
      <c r="J14" s="18">
        <v>40.159999999999997</v>
      </c>
      <c r="K14" s="4">
        <f t="shared" si="4"/>
        <v>9</v>
      </c>
      <c r="L14" s="27">
        <f t="shared" si="5"/>
        <v>57</v>
      </c>
      <c r="M14" s="16">
        <f t="shared" si="6"/>
        <v>11</v>
      </c>
      <c r="N14" s="17"/>
      <c r="O14" s="9">
        <v>9</v>
      </c>
    </row>
    <row r="15" spans="1:15" ht="15.75" x14ac:dyDescent="0.25">
      <c r="A15" s="9" t="s">
        <v>15</v>
      </c>
      <c r="B15" s="12">
        <v>123</v>
      </c>
      <c r="C15" s="4">
        <f t="shared" si="0"/>
        <v>12</v>
      </c>
      <c r="D15" s="18">
        <v>54.4</v>
      </c>
      <c r="E15" s="4">
        <f t="shared" si="1"/>
        <v>15</v>
      </c>
      <c r="F15" s="12">
        <v>105</v>
      </c>
      <c r="G15" s="4">
        <f t="shared" si="2"/>
        <v>14</v>
      </c>
      <c r="H15" s="12">
        <v>68</v>
      </c>
      <c r="I15" s="4">
        <f t="shared" si="3"/>
        <v>12</v>
      </c>
      <c r="J15" s="18">
        <v>38</v>
      </c>
      <c r="K15" s="4">
        <f t="shared" si="4"/>
        <v>6</v>
      </c>
      <c r="L15" s="27">
        <f t="shared" si="5"/>
        <v>59</v>
      </c>
      <c r="M15" s="16">
        <f t="shared" si="6"/>
        <v>13</v>
      </c>
      <c r="N15" s="17"/>
      <c r="O15" s="9">
        <v>10</v>
      </c>
    </row>
    <row r="16" spans="1:15" ht="15.75" x14ac:dyDescent="0.25">
      <c r="A16" s="9" t="s">
        <v>23</v>
      </c>
      <c r="B16" s="12">
        <v>117</v>
      </c>
      <c r="C16" s="4">
        <f t="shared" si="0"/>
        <v>13</v>
      </c>
      <c r="D16" s="18">
        <v>52.65</v>
      </c>
      <c r="E16" s="4">
        <f t="shared" si="1"/>
        <v>12</v>
      </c>
      <c r="F16" s="12">
        <v>104</v>
      </c>
      <c r="G16" s="4">
        <f t="shared" si="2"/>
        <v>15</v>
      </c>
      <c r="H16" s="12">
        <v>67</v>
      </c>
      <c r="I16" s="4">
        <f t="shared" si="3"/>
        <v>13</v>
      </c>
      <c r="J16" s="18">
        <v>40.67</v>
      </c>
      <c r="K16" s="4">
        <f t="shared" si="4"/>
        <v>12</v>
      </c>
      <c r="L16" s="27">
        <f t="shared" si="5"/>
        <v>65</v>
      </c>
      <c r="M16" s="16">
        <f t="shared" si="6"/>
        <v>14</v>
      </c>
      <c r="N16" s="17"/>
      <c r="O16" s="9">
        <v>11</v>
      </c>
    </row>
    <row r="17" spans="1:15" ht="15.75" x14ac:dyDescent="0.25">
      <c r="A17" s="9" t="s">
        <v>51</v>
      </c>
      <c r="B17" s="12">
        <v>111</v>
      </c>
      <c r="C17" s="4">
        <f t="shared" si="0"/>
        <v>15</v>
      </c>
      <c r="D17" s="18">
        <v>52.62</v>
      </c>
      <c r="E17" s="4">
        <f t="shared" si="1"/>
        <v>11</v>
      </c>
      <c r="F17" s="12">
        <v>106</v>
      </c>
      <c r="G17" s="4">
        <f t="shared" si="2"/>
        <v>12</v>
      </c>
      <c r="H17" s="12">
        <v>65</v>
      </c>
      <c r="I17" s="4">
        <f t="shared" si="3"/>
        <v>15</v>
      </c>
      <c r="J17" s="18">
        <v>40.75</v>
      </c>
      <c r="K17" s="4">
        <f t="shared" si="4"/>
        <v>14</v>
      </c>
      <c r="L17" s="27">
        <f t="shared" si="5"/>
        <v>67</v>
      </c>
      <c r="M17" s="16">
        <f t="shared" si="6"/>
        <v>15</v>
      </c>
      <c r="N17" s="17"/>
      <c r="O17" s="9">
        <v>8</v>
      </c>
    </row>
  </sheetData>
  <sortState ref="A3:O17">
    <sortCondition ref="M3:M17"/>
  </sortState>
  <mergeCells count="5">
    <mergeCell ref="B1:C1"/>
    <mergeCell ref="D1:E1"/>
    <mergeCell ref="F1:G1"/>
    <mergeCell ref="H1:I1"/>
    <mergeCell ref="J1:K1"/>
  </mergeCells>
  <pageMargins left="0.7" right="0.7" top="0.78740157499999996" bottom="0.78740157499999996" header="0.3" footer="0.3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E6355-1443-4CB3-88C2-1DC5E69A4DCC}">
  <dimension ref="A1:M17"/>
  <sheetViews>
    <sheetView workbookViewId="0">
      <selection activeCell="N27" sqref="N27"/>
    </sheetView>
  </sheetViews>
  <sheetFormatPr baseColWidth="10" defaultRowHeight="15" x14ac:dyDescent="0.25"/>
  <cols>
    <col min="1" max="1" width="23" bestFit="1" customWidth="1"/>
    <col min="2" max="2" width="8.28515625" bestFit="1" customWidth="1"/>
    <col min="3" max="3" width="7.7109375" bestFit="1" customWidth="1"/>
    <col min="4" max="4" width="8.85546875" customWidth="1"/>
    <col min="5" max="5" width="7.7109375" bestFit="1" customWidth="1"/>
    <col min="6" max="6" width="8.85546875" customWidth="1"/>
    <col min="7" max="7" width="7.7109375" bestFit="1" customWidth="1"/>
    <col min="8" max="8" width="8.28515625" bestFit="1" customWidth="1"/>
    <col min="9" max="9" width="7.7109375" bestFit="1" customWidth="1"/>
    <col min="10" max="10" width="9.28515625" bestFit="1" customWidth="1"/>
    <col min="11" max="11" width="6.42578125" bestFit="1" customWidth="1"/>
    <col min="12" max="12" width="4.28515625" customWidth="1"/>
  </cols>
  <sheetData>
    <row r="1" spans="1:13" ht="15.75" x14ac:dyDescent="0.25">
      <c r="A1" s="20" t="s">
        <v>9</v>
      </c>
      <c r="B1" s="28" t="s">
        <v>4</v>
      </c>
      <c r="C1" s="28"/>
      <c r="D1" s="28" t="s">
        <v>16</v>
      </c>
      <c r="E1" s="28"/>
      <c r="F1" s="28" t="s">
        <v>11</v>
      </c>
      <c r="G1" s="28"/>
      <c r="H1" s="30" t="s">
        <v>0</v>
      </c>
      <c r="I1" s="31"/>
      <c r="J1" s="3" t="s">
        <v>6</v>
      </c>
      <c r="K1" s="13" t="s">
        <v>7</v>
      </c>
      <c r="M1" s="17" t="s">
        <v>27</v>
      </c>
    </row>
    <row r="2" spans="1:13" ht="15.75" x14ac:dyDescent="0.25">
      <c r="A2" s="21"/>
      <c r="B2" s="1" t="s">
        <v>3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2" t="s">
        <v>3</v>
      </c>
      <c r="I2" s="1" t="s">
        <v>1</v>
      </c>
      <c r="J2" s="1" t="s">
        <v>1</v>
      </c>
      <c r="K2" s="14"/>
      <c r="M2" s="17"/>
    </row>
    <row r="3" spans="1:13" ht="15.75" x14ac:dyDescent="0.25">
      <c r="A3" s="19" t="s">
        <v>14</v>
      </c>
      <c r="B3" s="25">
        <v>317</v>
      </c>
      <c r="C3" s="4">
        <f t="shared" ref="C3:C17" si="0">RANK(B3,B$3:B$17,0)</f>
        <v>1</v>
      </c>
      <c r="D3" s="26">
        <v>34.57</v>
      </c>
      <c r="E3" s="4">
        <f t="shared" ref="E3:E17" si="1">RANK(D3,D$3:D$17,1)</f>
        <v>1</v>
      </c>
      <c r="F3" s="26">
        <v>37.08</v>
      </c>
      <c r="G3" s="4">
        <f t="shared" ref="G3:G17" si="2">RANK(F3,F$3:F$17,1)</f>
        <v>1</v>
      </c>
      <c r="H3" s="25">
        <v>73</v>
      </c>
      <c r="I3" s="4">
        <f t="shared" ref="I3:I17" si="3">RANK(H3,H$3:H$17,0)</f>
        <v>1</v>
      </c>
      <c r="J3" s="27">
        <f t="shared" ref="J3:J17" si="4">I3+G3+E3+C3</f>
        <v>4</v>
      </c>
      <c r="K3" s="14">
        <f t="shared" ref="K3:K17" si="5">RANK(J3,J$3:J$17,1)</f>
        <v>1</v>
      </c>
      <c r="M3" s="9">
        <v>11</v>
      </c>
    </row>
    <row r="4" spans="1:13" ht="15.75" x14ac:dyDescent="0.25">
      <c r="A4" s="19" t="s">
        <v>22</v>
      </c>
      <c r="B4" s="25">
        <v>248</v>
      </c>
      <c r="C4" s="4">
        <f t="shared" si="0"/>
        <v>2</v>
      </c>
      <c r="D4" s="26">
        <v>35.630000000000003</v>
      </c>
      <c r="E4" s="4">
        <f t="shared" si="1"/>
        <v>3</v>
      </c>
      <c r="F4" s="26">
        <v>39.799999999999997</v>
      </c>
      <c r="G4" s="4">
        <f t="shared" si="2"/>
        <v>3</v>
      </c>
      <c r="H4" s="25">
        <v>67</v>
      </c>
      <c r="I4" s="4">
        <f t="shared" si="3"/>
        <v>2</v>
      </c>
      <c r="J4" s="27">
        <f t="shared" si="4"/>
        <v>10</v>
      </c>
      <c r="K4" s="14">
        <f t="shared" si="5"/>
        <v>2</v>
      </c>
      <c r="M4" s="9">
        <v>10</v>
      </c>
    </row>
    <row r="5" spans="1:13" ht="15.75" x14ac:dyDescent="0.25">
      <c r="A5" s="19" t="s">
        <v>42</v>
      </c>
      <c r="B5" s="25">
        <v>213</v>
      </c>
      <c r="C5" s="4">
        <f t="shared" si="0"/>
        <v>7</v>
      </c>
      <c r="D5" s="26">
        <v>35.090000000000003</v>
      </c>
      <c r="E5" s="4">
        <f t="shared" si="1"/>
        <v>2</v>
      </c>
      <c r="F5" s="26">
        <v>39.799999999999997</v>
      </c>
      <c r="G5" s="4">
        <f t="shared" si="2"/>
        <v>3</v>
      </c>
      <c r="H5" s="25">
        <v>60</v>
      </c>
      <c r="I5" s="4">
        <f t="shared" si="3"/>
        <v>5</v>
      </c>
      <c r="J5" s="27">
        <f t="shared" si="4"/>
        <v>17</v>
      </c>
      <c r="K5" s="14">
        <f t="shared" si="5"/>
        <v>3</v>
      </c>
      <c r="M5" s="9">
        <v>11</v>
      </c>
    </row>
    <row r="6" spans="1:13" ht="15.75" x14ac:dyDescent="0.25">
      <c r="A6" s="19" t="s">
        <v>17</v>
      </c>
      <c r="B6" s="25">
        <v>240</v>
      </c>
      <c r="C6" s="4">
        <f t="shared" si="0"/>
        <v>3</v>
      </c>
      <c r="D6" s="26">
        <v>37.89</v>
      </c>
      <c r="E6" s="4">
        <f t="shared" si="1"/>
        <v>6</v>
      </c>
      <c r="F6" s="26">
        <v>41.51</v>
      </c>
      <c r="G6" s="4">
        <f t="shared" si="2"/>
        <v>6</v>
      </c>
      <c r="H6" s="25">
        <v>59</v>
      </c>
      <c r="I6" s="4">
        <f t="shared" si="3"/>
        <v>8</v>
      </c>
      <c r="J6" s="27">
        <f t="shared" si="4"/>
        <v>23</v>
      </c>
      <c r="K6" s="14">
        <f t="shared" si="5"/>
        <v>4</v>
      </c>
      <c r="M6" s="9">
        <v>9</v>
      </c>
    </row>
    <row r="7" spans="1:13" ht="15.75" x14ac:dyDescent="0.25">
      <c r="A7" s="19" t="s">
        <v>47</v>
      </c>
      <c r="B7" s="25">
        <v>235</v>
      </c>
      <c r="C7" s="4">
        <f t="shared" si="0"/>
        <v>4</v>
      </c>
      <c r="D7" s="26">
        <v>37.68</v>
      </c>
      <c r="E7" s="4">
        <f t="shared" si="1"/>
        <v>5</v>
      </c>
      <c r="F7" s="26">
        <v>43.54</v>
      </c>
      <c r="G7" s="4">
        <f t="shared" si="2"/>
        <v>12</v>
      </c>
      <c r="H7" s="25">
        <v>63</v>
      </c>
      <c r="I7" s="4">
        <f t="shared" si="3"/>
        <v>3</v>
      </c>
      <c r="J7" s="27">
        <f t="shared" si="4"/>
        <v>24</v>
      </c>
      <c r="K7" s="14">
        <f t="shared" si="5"/>
        <v>5</v>
      </c>
      <c r="M7" s="9">
        <v>7</v>
      </c>
    </row>
    <row r="8" spans="1:13" ht="15.75" x14ac:dyDescent="0.25">
      <c r="A8" s="19" t="s">
        <v>45</v>
      </c>
      <c r="B8" s="25">
        <v>211</v>
      </c>
      <c r="C8" s="4">
        <f t="shared" si="0"/>
        <v>8</v>
      </c>
      <c r="D8" s="26">
        <v>36.18</v>
      </c>
      <c r="E8" s="4">
        <f t="shared" si="1"/>
        <v>4</v>
      </c>
      <c r="F8" s="26">
        <v>43.46</v>
      </c>
      <c r="G8" s="4">
        <f t="shared" si="2"/>
        <v>11</v>
      </c>
      <c r="H8" s="25">
        <v>60</v>
      </c>
      <c r="I8" s="4">
        <f t="shared" si="3"/>
        <v>5</v>
      </c>
      <c r="J8" s="27">
        <f t="shared" si="4"/>
        <v>28</v>
      </c>
      <c r="K8" s="14">
        <f t="shared" si="5"/>
        <v>6</v>
      </c>
      <c r="M8" s="9">
        <v>9</v>
      </c>
    </row>
    <row r="9" spans="1:13" ht="15.75" x14ac:dyDescent="0.25">
      <c r="A9" s="19" t="s">
        <v>41</v>
      </c>
      <c r="B9" s="25">
        <v>173</v>
      </c>
      <c r="C9" s="4">
        <f t="shared" si="0"/>
        <v>11</v>
      </c>
      <c r="D9" s="26">
        <v>37.89</v>
      </c>
      <c r="E9" s="4">
        <f t="shared" si="1"/>
        <v>6</v>
      </c>
      <c r="F9" s="26">
        <v>39.1</v>
      </c>
      <c r="G9" s="4">
        <f t="shared" si="2"/>
        <v>2</v>
      </c>
      <c r="H9" s="25">
        <v>58</v>
      </c>
      <c r="I9" s="4">
        <f t="shared" si="3"/>
        <v>10</v>
      </c>
      <c r="J9" s="27">
        <f t="shared" si="4"/>
        <v>29</v>
      </c>
      <c r="K9" s="14">
        <f t="shared" si="5"/>
        <v>7</v>
      </c>
      <c r="M9" s="9">
        <v>10</v>
      </c>
    </row>
    <row r="10" spans="1:13" ht="15.75" x14ac:dyDescent="0.25">
      <c r="A10" s="19" t="s">
        <v>18</v>
      </c>
      <c r="B10" s="25">
        <v>166</v>
      </c>
      <c r="C10" s="4">
        <f t="shared" si="0"/>
        <v>12</v>
      </c>
      <c r="D10" s="26">
        <v>38.18</v>
      </c>
      <c r="E10" s="4">
        <f t="shared" si="1"/>
        <v>8</v>
      </c>
      <c r="F10" s="26">
        <v>42.31</v>
      </c>
      <c r="G10" s="4">
        <f t="shared" si="2"/>
        <v>7</v>
      </c>
      <c r="H10" s="25">
        <v>60</v>
      </c>
      <c r="I10" s="4">
        <f t="shared" si="3"/>
        <v>5</v>
      </c>
      <c r="J10" s="27">
        <f t="shared" si="4"/>
        <v>32</v>
      </c>
      <c r="K10" s="14">
        <f t="shared" si="5"/>
        <v>8</v>
      </c>
      <c r="M10" s="9">
        <v>11</v>
      </c>
    </row>
    <row r="11" spans="1:13" ht="15.75" x14ac:dyDescent="0.25">
      <c r="A11" s="19" t="s">
        <v>29</v>
      </c>
      <c r="B11" s="25">
        <v>211</v>
      </c>
      <c r="C11" s="4">
        <f t="shared" si="0"/>
        <v>8</v>
      </c>
      <c r="D11" s="26">
        <v>39.090000000000003</v>
      </c>
      <c r="E11" s="4">
        <f t="shared" si="1"/>
        <v>12</v>
      </c>
      <c r="F11" s="26">
        <v>41.47</v>
      </c>
      <c r="G11" s="4">
        <f t="shared" si="2"/>
        <v>5</v>
      </c>
      <c r="H11" s="25">
        <v>59</v>
      </c>
      <c r="I11" s="4">
        <f t="shared" si="3"/>
        <v>8</v>
      </c>
      <c r="J11" s="27">
        <f t="shared" si="4"/>
        <v>33</v>
      </c>
      <c r="K11" s="14">
        <f t="shared" si="5"/>
        <v>9</v>
      </c>
      <c r="M11" s="9">
        <v>10</v>
      </c>
    </row>
    <row r="12" spans="1:13" ht="15.75" x14ac:dyDescent="0.25">
      <c r="A12" s="19" t="s">
        <v>43</v>
      </c>
      <c r="B12" s="25">
        <v>234</v>
      </c>
      <c r="C12" s="4">
        <f t="shared" si="0"/>
        <v>5</v>
      </c>
      <c r="D12" s="26">
        <v>38.590000000000003</v>
      </c>
      <c r="E12" s="4">
        <f t="shared" si="1"/>
        <v>10</v>
      </c>
      <c r="F12" s="26">
        <v>42.75</v>
      </c>
      <c r="G12" s="4">
        <f t="shared" si="2"/>
        <v>8</v>
      </c>
      <c r="H12" s="25">
        <v>54</v>
      </c>
      <c r="I12" s="4">
        <f t="shared" si="3"/>
        <v>12</v>
      </c>
      <c r="J12" s="27">
        <f t="shared" si="4"/>
        <v>35</v>
      </c>
      <c r="K12" s="14">
        <f t="shared" si="5"/>
        <v>10</v>
      </c>
      <c r="M12" s="9">
        <v>10</v>
      </c>
    </row>
    <row r="13" spans="1:13" ht="15.75" x14ac:dyDescent="0.25">
      <c r="A13" s="19" t="s">
        <v>44</v>
      </c>
      <c r="B13" s="25">
        <v>218</v>
      </c>
      <c r="C13" s="4">
        <f t="shared" si="0"/>
        <v>6</v>
      </c>
      <c r="D13" s="26">
        <v>38.409999999999997</v>
      </c>
      <c r="E13" s="4">
        <f t="shared" si="1"/>
        <v>9</v>
      </c>
      <c r="F13" s="26">
        <v>43.41</v>
      </c>
      <c r="G13" s="4">
        <f t="shared" si="2"/>
        <v>10</v>
      </c>
      <c r="H13" s="25">
        <v>55</v>
      </c>
      <c r="I13" s="4">
        <f t="shared" si="3"/>
        <v>11</v>
      </c>
      <c r="J13" s="27">
        <f t="shared" si="4"/>
        <v>36</v>
      </c>
      <c r="K13" s="14">
        <f t="shared" si="5"/>
        <v>11</v>
      </c>
      <c r="M13" s="9">
        <v>11</v>
      </c>
    </row>
    <row r="14" spans="1:13" ht="15.75" x14ac:dyDescent="0.25">
      <c r="A14" s="19" t="s">
        <v>32</v>
      </c>
      <c r="B14" s="25">
        <v>194</v>
      </c>
      <c r="C14" s="4">
        <f t="shared" si="0"/>
        <v>10</v>
      </c>
      <c r="D14" s="26">
        <v>38.81</v>
      </c>
      <c r="E14" s="4">
        <f t="shared" si="1"/>
        <v>11</v>
      </c>
      <c r="F14" s="26">
        <v>44.45</v>
      </c>
      <c r="G14" s="4">
        <f t="shared" si="2"/>
        <v>14</v>
      </c>
      <c r="H14" s="25">
        <v>61</v>
      </c>
      <c r="I14" s="4">
        <f t="shared" si="3"/>
        <v>4</v>
      </c>
      <c r="J14" s="27">
        <f t="shared" si="4"/>
        <v>39</v>
      </c>
      <c r="K14" s="14">
        <f t="shared" si="5"/>
        <v>12</v>
      </c>
      <c r="M14" s="9">
        <v>7</v>
      </c>
    </row>
    <row r="15" spans="1:13" ht="15.75" x14ac:dyDescent="0.25">
      <c r="A15" s="19" t="s">
        <v>15</v>
      </c>
      <c r="B15" s="25">
        <v>151</v>
      </c>
      <c r="C15" s="4">
        <f t="shared" si="0"/>
        <v>14</v>
      </c>
      <c r="D15" s="26">
        <v>40.29</v>
      </c>
      <c r="E15" s="4">
        <f t="shared" si="1"/>
        <v>14</v>
      </c>
      <c r="F15" s="26">
        <v>43.26</v>
      </c>
      <c r="G15" s="4">
        <f t="shared" si="2"/>
        <v>9</v>
      </c>
      <c r="H15" s="25">
        <v>51</v>
      </c>
      <c r="I15" s="4">
        <f t="shared" si="3"/>
        <v>14</v>
      </c>
      <c r="J15" s="27">
        <f t="shared" si="4"/>
        <v>51</v>
      </c>
      <c r="K15" s="14">
        <f t="shared" si="5"/>
        <v>13</v>
      </c>
      <c r="M15" s="9">
        <v>8</v>
      </c>
    </row>
    <row r="16" spans="1:13" ht="15.75" x14ac:dyDescent="0.25">
      <c r="A16" s="19" t="s">
        <v>46</v>
      </c>
      <c r="B16" s="25">
        <v>156</v>
      </c>
      <c r="C16" s="4">
        <f t="shared" si="0"/>
        <v>13</v>
      </c>
      <c r="D16" s="26">
        <v>39.909999999999997</v>
      </c>
      <c r="E16" s="4">
        <f t="shared" si="1"/>
        <v>13</v>
      </c>
      <c r="F16" s="26">
        <v>43.85</v>
      </c>
      <c r="G16" s="4">
        <f t="shared" si="2"/>
        <v>13</v>
      </c>
      <c r="H16" s="25">
        <v>48</v>
      </c>
      <c r="I16" s="4">
        <f t="shared" si="3"/>
        <v>15</v>
      </c>
      <c r="J16" s="27">
        <f t="shared" si="4"/>
        <v>54</v>
      </c>
      <c r="K16" s="14">
        <f t="shared" si="5"/>
        <v>14</v>
      </c>
      <c r="M16" s="9">
        <v>8</v>
      </c>
    </row>
    <row r="17" spans="1:13" ht="15.75" x14ac:dyDescent="0.25">
      <c r="A17" s="19" t="s">
        <v>20</v>
      </c>
      <c r="B17" s="25">
        <v>135</v>
      </c>
      <c r="C17" s="4">
        <f t="shared" si="0"/>
        <v>15</v>
      </c>
      <c r="D17" s="26">
        <v>40.74</v>
      </c>
      <c r="E17" s="4">
        <f t="shared" si="1"/>
        <v>15</v>
      </c>
      <c r="F17" s="26">
        <v>51.73</v>
      </c>
      <c r="G17" s="4">
        <f t="shared" si="2"/>
        <v>15</v>
      </c>
      <c r="H17" s="25">
        <v>52</v>
      </c>
      <c r="I17" s="4">
        <f t="shared" si="3"/>
        <v>13</v>
      </c>
      <c r="J17" s="27">
        <f t="shared" si="4"/>
        <v>58</v>
      </c>
      <c r="K17" s="14">
        <f t="shared" si="5"/>
        <v>15</v>
      </c>
      <c r="M17" s="9">
        <v>10</v>
      </c>
    </row>
  </sheetData>
  <sortState ref="A3:M17">
    <sortCondition ref="K3:K17"/>
  </sortState>
  <mergeCells count="4">
    <mergeCell ref="B1:C1"/>
    <mergeCell ref="D1:E1"/>
    <mergeCell ref="F1:G1"/>
    <mergeCell ref="H1:I1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CBED3-A402-4AD1-B8AB-EDCD421C0893}">
  <sheetPr>
    <pageSetUpPr fitToPage="1"/>
  </sheetPr>
  <dimension ref="A1:M18"/>
  <sheetViews>
    <sheetView tabSelected="1" zoomScaleNormal="100" workbookViewId="0">
      <selection activeCell="F28" sqref="F28"/>
    </sheetView>
  </sheetViews>
  <sheetFormatPr baseColWidth="10" defaultRowHeight="15" x14ac:dyDescent="0.25"/>
  <cols>
    <col min="1" max="1" width="38.28515625" bestFit="1" customWidth="1"/>
    <col min="2" max="2" width="9" bestFit="1" customWidth="1"/>
    <col min="3" max="3" width="8.140625" bestFit="1" customWidth="1"/>
    <col min="4" max="4" width="9" bestFit="1" customWidth="1"/>
    <col min="5" max="5" width="8.140625" bestFit="1" customWidth="1"/>
    <col min="6" max="7" width="10.42578125" customWidth="1"/>
    <col min="8" max="9" width="9.85546875" customWidth="1"/>
    <col min="10" max="10" width="9.7109375" style="10" bestFit="1" customWidth="1"/>
    <col min="11" max="11" width="6.5703125" bestFit="1" customWidth="1"/>
    <col min="12" max="12" width="9.28515625" bestFit="1" customWidth="1"/>
    <col min="13" max="13" width="6.42578125" bestFit="1" customWidth="1"/>
  </cols>
  <sheetData>
    <row r="1" spans="1:13" ht="15.75" x14ac:dyDescent="0.25">
      <c r="A1" s="5" t="s">
        <v>8</v>
      </c>
      <c r="B1" s="28" t="s">
        <v>4</v>
      </c>
      <c r="C1" s="28"/>
      <c r="D1" s="28" t="s">
        <v>26</v>
      </c>
      <c r="E1" s="28"/>
      <c r="F1" s="29" t="s">
        <v>25</v>
      </c>
      <c r="G1" s="29"/>
      <c r="H1" s="30" t="s">
        <v>0</v>
      </c>
      <c r="I1" s="31"/>
      <c r="J1" s="3" t="s">
        <v>6</v>
      </c>
      <c r="K1" s="13" t="s">
        <v>7</v>
      </c>
      <c r="M1" s="9" t="s">
        <v>24</v>
      </c>
    </row>
    <row r="2" spans="1:13" ht="15.75" x14ac:dyDescent="0.25">
      <c r="A2" s="6"/>
      <c r="B2" s="1" t="s">
        <v>3</v>
      </c>
      <c r="C2" s="1" t="s">
        <v>1</v>
      </c>
      <c r="D2" s="1" t="s">
        <v>2</v>
      </c>
      <c r="E2" s="1" t="s">
        <v>1</v>
      </c>
      <c r="F2" s="1" t="s">
        <v>3</v>
      </c>
      <c r="G2" s="1" t="s">
        <v>1</v>
      </c>
      <c r="H2" s="2" t="s">
        <v>3</v>
      </c>
      <c r="I2" s="1" t="s">
        <v>1</v>
      </c>
      <c r="J2" s="1" t="s">
        <v>1</v>
      </c>
      <c r="K2" s="15"/>
      <c r="M2" s="9"/>
    </row>
    <row r="3" spans="1:13" ht="15.75" x14ac:dyDescent="0.25">
      <c r="A3" s="19" t="s">
        <v>35</v>
      </c>
      <c r="B3" s="22">
        <v>143</v>
      </c>
      <c r="C3" s="4">
        <f t="shared" ref="C3:C18" si="0">RANK(B3,B$3:B$18,0)</f>
        <v>1</v>
      </c>
      <c r="D3" s="23">
        <v>38.06</v>
      </c>
      <c r="E3" s="4">
        <f t="shared" ref="E3:E18" si="1">RANK(D3,D$3:D$18,1)</f>
        <v>1</v>
      </c>
      <c r="F3" s="22">
        <v>278</v>
      </c>
      <c r="G3" s="4">
        <f t="shared" ref="G3:G18" si="2">RANK(F3,F$3:F$18,0)</f>
        <v>2</v>
      </c>
      <c r="H3" s="22">
        <v>95</v>
      </c>
      <c r="I3" s="4">
        <f t="shared" ref="I3:I18" si="3">RANK(H3,H$3:H$18,0)</f>
        <v>1</v>
      </c>
      <c r="J3" s="24">
        <f t="shared" ref="J3:J18" si="4">C3+E3+G3+I3</f>
        <v>5</v>
      </c>
      <c r="K3" s="15">
        <f t="shared" ref="K3:K18" si="5">RANK(J3,J$3:J$18,1)</f>
        <v>1</v>
      </c>
      <c r="M3" s="9">
        <v>7</v>
      </c>
    </row>
    <row r="4" spans="1:13" ht="15.75" x14ac:dyDescent="0.25">
      <c r="A4" s="19" t="s">
        <v>37</v>
      </c>
      <c r="B4" s="22">
        <v>136</v>
      </c>
      <c r="C4" s="4">
        <f t="shared" si="0"/>
        <v>2</v>
      </c>
      <c r="D4" s="23">
        <v>38.31</v>
      </c>
      <c r="E4" s="4">
        <f t="shared" si="1"/>
        <v>2</v>
      </c>
      <c r="F4" s="22">
        <v>258</v>
      </c>
      <c r="G4" s="4">
        <f t="shared" si="2"/>
        <v>6</v>
      </c>
      <c r="H4" s="22">
        <v>87</v>
      </c>
      <c r="I4" s="4">
        <f t="shared" si="3"/>
        <v>2</v>
      </c>
      <c r="J4" s="24">
        <f t="shared" si="4"/>
        <v>12</v>
      </c>
      <c r="K4" s="15">
        <f t="shared" si="5"/>
        <v>2</v>
      </c>
      <c r="M4" s="9">
        <v>8</v>
      </c>
    </row>
    <row r="5" spans="1:13" ht="15.75" x14ac:dyDescent="0.25">
      <c r="A5" s="19" t="s">
        <v>21</v>
      </c>
      <c r="B5" s="22">
        <v>116</v>
      </c>
      <c r="C5" s="4">
        <f t="shared" si="0"/>
        <v>6</v>
      </c>
      <c r="D5" s="23">
        <v>39.18</v>
      </c>
      <c r="E5" s="4">
        <f t="shared" si="1"/>
        <v>4</v>
      </c>
      <c r="F5" s="22">
        <v>281</v>
      </c>
      <c r="G5" s="4">
        <f t="shared" si="2"/>
        <v>1</v>
      </c>
      <c r="H5" s="22">
        <v>78</v>
      </c>
      <c r="I5" s="4">
        <f t="shared" si="3"/>
        <v>4</v>
      </c>
      <c r="J5" s="24">
        <f t="shared" si="4"/>
        <v>15</v>
      </c>
      <c r="K5" s="15">
        <f t="shared" si="5"/>
        <v>3</v>
      </c>
      <c r="M5" s="9">
        <v>11</v>
      </c>
    </row>
    <row r="6" spans="1:13" ht="15.75" x14ac:dyDescent="0.25">
      <c r="A6" s="19" t="s">
        <v>32</v>
      </c>
      <c r="B6" s="22">
        <v>132</v>
      </c>
      <c r="C6" s="4">
        <f t="shared" si="0"/>
        <v>4</v>
      </c>
      <c r="D6" s="23">
        <v>39.479999999999997</v>
      </c>
      <c r="E6" s="4">
        <f t="shared" si="1"/>
        <v>5</v>
      </c>
      <c r="F6" s="22">
        <v>275</v>
      </c>
      <c r="G6" s="4">
        <f t="shared" si="2"/>
        <v>3</v>
      </c>
      <c r="H6" s="22">
        <v>74</v>
      </c>
      <c r="I6" s="4">
        <f t="shared" si="3"/>
        <v>5</v>
      </c>
      <c r="J6" s="24">
        <f t="shared" si="4"/>
        <v>17</v>
      </c>
      <c r="K6" s="15">
        <f t="shared" si="5"/>
        <v>4</v>
      </c>
      <c r="M6" s="9">
        <v>10</v>
      </c>
    </row>
    <row r="7" spans="1:13" ht="15.75" x14ac:dyDescent="0.25">
      <c r="A7" s="19" t="s">
        <v>14</v>
      </c>
      <c r="B7" s="22">
        <v>135</v>
      </c>
      <c r="C7" s="4">
        <f t="shared" si="0"/>
        <v>3</v>
      </c>
      <c r="D7" s="23">
        <v>38.79</v>
      </c>
      <c r="E7" s="4">
        <f t="shared" si="1"/>
        <v>3</v>
      </c>
      <c r="F7" s="22">
        <v>227</v>
      </c>
      <c r="G7" s="4">
        <f t="shared" si="2"/>
        <v>11</v>
      </c>
      <c r="H7" s="22">
        <v>79</v>
      </c>
      <c r="I7" s="4">
        <f t="shared" si="3"/>
        <v>3</v>
      </c>
      <c r="J7" s="24">
        <f t="shared" si="4"/>
        <v>20</v>
      </c>
      <c r="K7" s="15">
        <f t="shared" si="5"/>
        <v>5</v>
      </c>
      <c r="M7" s="9">
        <v>10</v>
      </c>
    </row>
    <row r="8" spans="1:13" ht="15.75" x14ac:dyDescent="0.25">
      <c r="A8" s="19" t="s">
        <v>30</v>
      </c>
      <c r="B8" s="22">
        <v>116</v>
      </c>
      <c r="C8" s="4">
        <f t="shared" si="0"/>
        <v>6</v>
      </c>
      <c r="D8" s="23">
        <v>40.22</v>
      </c>
      <c r="E8" s="4">
        <f t="shared" si="1"/>
        <v>6</v>
      </c>
      <c r="F8" s="22">
        <v>266</v>
      </c>
      <c r="G8" s="4">
        <f t="shared" si="2"/>
        <v>5</v>
      </c>
      <c r="H8" s="22">
        <v>72</v>
      </c>
      <c r="I8" s="4">
        <f t="shared" si="3"/>
        <v>7</v>
      </c>
      <c r="J8" s="24">
        <f t="shared" si="4"/>
        <v>24</v>
      </c>
      <c r="K8" s="15">
        <f t="shared" si="5"/>
        <v>6</v>
      </c>
      <c r="M8" s="9">
        <v>6</v>
      </c>
    </row>
    <row r="9" spans="1:13" ht="15.75" x14ac:dyDescent="0.25">
      <c r="A9" s="19" t="s">
        <v>33</v>
      </c>
      <c r="B9" s="22">
        <v>118</v>
      </c>
      <c r="C9" s="4">
        <f t="shared" si="0"/>
        <v>5</v>
      </c>
      <c r="D9" s="23">
        <v>41.19</v>
      </c>
      <c r="E9" s="4">
        <f t="shared" si="1"/>
        <v>7</v>
      </c>
      <c r="F9" s="22">
        <v>270</v>
      </c>
      <c r="G9" s="4">
        <f t="shared" si="2"/>
        <v>4</v>
      </c>
      <c r="H9" s="22">
        <v>70</v>
      </c>
      <c r="I9" s="4">
        <f t="shared" si="3"/>
        <v>8</v>
      </c>
      <c r="J9" s="24">
        <f t="shared" si="4"/>
        <v>24</v>
      </c>
      <c r="K9" s="15">
        <f t="shared" si="5"/>
        <v>6</v>
      </c>
      <c r="M9" s="9">
        <v>7</v>
      </c>
    </row>
    <row r="10" spans="1:13" ht="15.75" x14ac:dyDescent="0.25">
      <c r="A10" s="19" t="s">
        <v>19</v>
      </c>
      <c r="B10" s="22">
        <v>105</v>
      </c>
      <c r="C10" s="4">
        <f t="shared" si="0"/>
        <v>8</v>
      </c>
      <c r="D10" s="23">
        <v>41.97</v>
      </c>
      <c r="E10" s="4">
        <f t="shared" si="1"/>
        <v>8</v>
      </c>
      <c r="F10" s="22">
        <v>235</v>
      </c>
      <c r="G10" s="4">
        <f t="shared" si="2"/>
        <v>9</v>
      </c>
      <c r="H10" s="22">
        <v>73</v>
      </c>
      <c r="I10" s="4">
        <f t="shared" si="3"/>
        <v>6</v>
      </c>
      <c r="J10" s="24">
        <f t="shared" si="4"/>
        <v>31</v>
      </c>
      <c r="K10" s="15">
        <f t="shared" si="5"/>
        <v>8</v>
      </c>
      <c r="M10" s="9">
        <v>11</v>
      </c>
    </row>
    <row r="11" spans="1:13" ht="15.75" x14ac:dyDescent="0.25">
      <c r="A11" s="19" t="s">
        <v>15</v>
      </c>
      <c r="B11" s="22">
        <v>92</v>
      </c>
      <c r="C11" s="4">
        <f t="shared" si="0"/>
        <v>12</v>
      </c>
      <c r="D11" s="23">
        <v>42.2</v>
      </c>
      <c r="E11" s="4">
        <f t="shared" si="1"/>
        <v>9</v>
      </c>
      <c r="F11" s="22">
        <v>255</v>
      </c>
      <c r="G11" s="4">
        <f t="shared" si="2"/>
        <v>7</v>
      </c>
      <c r="H11" s="22">
        <v>70</v>
      </c>
      <c r="I11" s="4">
        <f t="shared" si="3"/>
        <v>8</v>
      </c>
      <c r="J11" s="24">
        <f t="shared" si="4"/>
        <v>36</v>
      </c>
      <c r="K11" s="15">
        <f t="shared" si="5"/>
        <v>9</v>
      </c>
      <c r="M11" s="9">
        <v>8</v>
      </c>
    </row>
    <row r="12" spans="1:13" ht="15.75" x14ac:dyDescent="0.25">
      <c r="A12" s="19" t="s">
        <v>17</v>
      </c>
      <c r="B12" s="22">
        <v>97</v>
      </c>
      <c r="C12" s="4">
        <f t="shared" si="0"/>
        <v>10</v>
      </c>
      <c r="D12" s="23">
        <v>42.91</v>
      </c>
      <c r="E12" s="4">
        <f t="shared" si="1"/>
        <v>10</v>
      </c>
      <c r="F12" s="22">
        <v>229</v>
      </c>
      <c r="G12" s="4">
        <f t="shared" si="2"/>
        <v>10</v>
      </c>
      <c r="H12" s="22">
        <v>64</v>
      </c>
      <c r="I12" s="4">
        <f t="shared" si="3"/>
        <v>10</v>
      </c>
      <c r="J12" s="24">
        <f t="shared" si="4"/>
        <v>40</v>
      </c>
      <c r="K12" s="15">
        <f t="shared" si="5"/>
        <v>10</v>
      </c>
      <c r="M12" s="9">
        <v>9</v>
      </c>
    </row>
    <row r="13" spans="1:13" ht="15.75" x14ac:dyDescent="0.25">
      <c r="A13" s="19" t="s">
        <v>34</v>
      </c>
      <c r="B13" s="22">
        <v>94</v>
      </c>
      <c r="C13" s="4">
        <f t="shared" si="0"/>
        <v>11</v>
      </c>
      <c r="D13" s="23">
        <v>43.68</v>
      </c>
      <c r="E13" s="4">
        <f t="shared" si="1"/>
        <v>11</v>
      </c>
      <c r="F13" s="22">
        <v>222</v>
      </c>
      <c r="G13" s="4">
        <f t="shared" si="2"/>
        <v>12</v>
      </c>
      <c r="H13" s="22">
        <v>58</v>
      </c>
      <c r="I13" s="4">
        <f t="shared" si="3"/>
        <v>11</v>
      </c>
      <c r="J13" s="24">
        <f t="shared" si="4"/>
        <v>45</v>
      </c>
      <c r="K13" s="15">
        <f t="shared" si="5"/>
        <v>11</v>
      </c>
      <c r="M13" s="9">
        <v>7</v>
      </c>
    </row>
    <row r="14" spans="1:13" ht="15.75" x14ac:dyDescent="0.25">
      <c r="A14" s="19" t="s">
        <v>38</v>
      </c>
      <c r="B14" s="22">
        <v>86</v>
      </c>
      <c r="C14" s="4">
        <f t="shared" si="0"/>
        <v>13</v>
      </c>
      <c r="D14" s="23">
        <v>46.18</v>
      </c>
      <c r="E14" s="4">
        <f t="shared" si="1"/>
        <v>15</v>
      </c>
      <c r="F14" s="22">
        <v>251</v>
      </c>
      <c r="G14" s="4">
        <f t="shared" si="2"/>
        <v>8</v>
      </c>
      <c r="H14" s="22">
        <v>56</v>
      </c>
      <c r="I14" s="4">
        <f t="shared" si="3"/>
        <v>13</v>
      </c>
      <c r="J14" s="24">
        <f t="shared" si="4"/>
        <v>49</v>
      </c>
      <c r="K14" s="15">
        <f t="shared" si="5"/>
        <v>12</v>
      </c>
      <c r="M14" s="9">
        <v>7</v>
      </c>
    </row>
    <row r="15" spans="1:13" ht="15.75" x14ac:dyDescent="0.25">
      <c r="A15" s="19" t="s">
        <v>40</v>
      </c>
      <c r="B15" s="22">
        <v>103</v>
      </c>
      <c r="C15" s="4">
        <f t="shared" si="0"/>
        <v>9</v>
      </c>
      <c r="D15" s="23">
        <v>46.02</v>
      </c>
      <c r="E15" s="4">
        <f t="shared" si="1"/>
        <v>14</v>
      </c>
      <c r="F15" s="22">
        <v>184</v>
      </c>
      <c r="G15" s="4">
        <f t="shared" si="2"/>
        <v>15</v>
      </c>
      <c r="H15" s="22">
        <v>53</v>
      </c>
      <c r="I15" s="4">
        <f t="shared" si="3"/>
        <v>15</v>
      </c>
      <c r="J15" s="24">
        <f t="shared" si="4"/>
        <v>53</v>
      </c>
      <c r="K15" s="15">
        <f t="shared" si="5"/>
        <v>13</v>
      </c>
      <c r="M15" s="9">
        <v>8</v>
      </c>
    </row>
    <row r="16" spans="1:13" ht="15.75" x14ac:dyDescent="0.25">
      <c r="A16" s="19" t="s">
        <v>36</v>
      </c>
      <c r="B16" s="22">
        <v>82</v>
      </c>
      <c r="C16" s="4">
        <f t="shared" si="0"/>
        <v>14</v>
      </c>
      <c r="D16" s="23">
        <v>44</v>
      </c>
      <c r="E16" s="4">
        <f t="shared" si="1"/>
        <v>12</v>
      </c>
      <c r="F16" s="22">
        <v>151</v>
      </c>
      <c r="G16" s="4">
        <f t="shared" si="2"/>
        <v>16</v>
      </c>
      <c r="H16" s="22">
        <v>57</v>
      </c>
      <c r="I16" s="4">
        <f t="shared" si="3"/>
        <v>12</v>
      </c>
      <c r="J16" s="24">
        <f t="shared" si="4"/>
        <v>54</v>
      </c>
      <c r="K16" s="15">
        <f t="shared" si="5"/>
        <v>14</v>
      </c>
      <c r="M16" s="9">
        <v>8</v>
      </c>
    </row>
    <row r="17" spans="1:13" ht="15.75" x14ac:dyDescent="0.25">
      <c r="A17" s="19" t="s">
        <v>31</v>
      </c>
      <c r="B17" s="22">
        <v>70</v>
      </c>
      <c r="C17" s="4">
        <f t="shared" si="0"/>
        <v>16</v>
      </c>
      <c r="D17" s="23">
        <v>44.9</v>
      </c>
      <c r="E17" s="4">
        <f t="shared" si="1"/>
        <v>13</v>
      </c>
      <c r="F17" s="22">
        <v>213</v>
      </c>
      <c r="G17" s="4">
        <f t="shared" si="2"/>
        <v>13</v>
      </c>
      <c r="H17" s="22">
        <v>56</v>
      </c>
      <c r="I17" s="4">
        <f t="shared" si="3"/>
        <v>13</v>
      </c>
      <c r="J17" s="24">
        <f t="shared" si="4"/>
        <v>55</v>
      </c>
      <c r="K17" s="15">
        <f t="shared" si="5"/>
        <v>15</v>
      </c>
      <c r="M17" s="9">
        <v>6</v>
      </c>
    </row>
    <row r="18" spans="1:13" ht="15.75" x14ac:dyDescent="0.25">
      <c r="A18" s="19" t="s">
        <v>39</v>
      </c>
      <c r="B18" s="22">
        <v>73</v>
      </c>
      <c r="C18" s="4">
        <f t="shared" si="0"/>
        <v>15</v>
      </c>
      <c r="D18" s="23">
        <v>46.35</v>
      </c>
      <c r="E18" s="4">
        <f t="shared" si="1"/>
        <v>16</v>
      </c>
      <c r="F18" s="22">
        <v>200</v>
      </c>
      <c r="G18" s="4">
        <f t="shared" si="2"/>
        <v>14</v>
      </c>
      <c r="H18" s="22">
        <v>47</v>
      </c>
      <c r="I18" s="4">
        <f t="shared" si="3"/>
        <v>16</v>
      </c>
      <c r="J18" s="24">
        <f t="shared" si="4"/>
        <v>61</v>
      </c>
      <c r="K18" s="15">
        <f t="shared" si="5"/>
        <v>16</v>
      </c>
      <c r="M18" s="9">
        <v>7</v>
      </c>
    </row>
  </sheetData>
  <sortState ref="A3:M18">
    <sortCondition ref="K3:K18"/>
  </sortState>
  <mergeCells count="4">
    <mergeCell ref="B1:C1"/>
    <mergeCell ref="D1:E1"/>
    <mergeCell ref="F1:G1"/>
    <mergeCell ref="H1:I1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3</vt:i4>
      </vt:variant>
    </vt:vector>
  </HeadingPairs>
  <TitlesOfParts>
    <vt:vector size="10" baseType="lpstr">
      <vt:lpstr>Wtb U8</vt:lpstr>
      <vt:lpstr>Wtb U10</vt:lpstr>
      <vt:lpstr>Wtb U12</vt:lpstr>
      <vt:lpstr>U10ohne Stuttgart</vt:lpstr>
      <vt:lpstr>U12 Reihe</vt:lpstr>
      <vt:lpstr>U10Reihe</vt:lpstr>
      <vt:lpstr>U8 Reihe</vt:lpstr>
      <vt:lpstr>U10Reihe!Druckbereich</vt:lpstr>
      <vt:lpstr>'U12 Reihe'!Druckbereich</vt:lpstr>
      <vt:lpstr>'U8 Reihe'!Druckbereich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Sascha Triemer</dc:creator>
  <cp:lastModifiedBy>Inge</cp:lastModifiedBy>
  <cp:lastPrinted>2025-05-24T14:36:20Z</cp:lastPrinted>
  <dcterms:created xsi:type="dcterms:W3CDTF">2012-09-11T16:45:35Z</dcterms:created>
  <dcterms:modified xsi:type="dcterms:W3CDTF">2025-05-25T10:36:17Z</dcterms:modified>
</cp:coreProperties>
</file>